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B - MOBILIÁŘ" sheetId="1" state="visible" r:id="rId2"/>
  </sheets>
  <definedNames>
    <definedName function="false" hidden="false" localSheetId="0" name="_xlnm.Print_Area" vbProcedure="false">'MOB - MOBILIÁŘ'!$C$5:$Q$31</definedName>
    <definedName function="false" hidden="false" localSheetId="0" name="_xlnm.Print_Titles" vbProcedure="false">'MOB - MOBILIÁŘ'!$16:$16</definedName>
  </definedNames>
  <calcPr iterateCount="1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<sst xmlns="http://schemas.openxmlformats.org/spreadsheetml/2006/main" count="75" uniqueCount="58">
  <si>
    <t xml:space="preserve">List obsahuje:</t>
  </si>
  <si>
    <t xml:space="preserve">1) Krycí list rozpočtu</t>
  </si>
  <si>
    <t xml:space="preserve">2) Rekapitulace rozpočtu</t>
  </si>
  <si>
    <t xml:space="preserve">3) Rozpočet</t>
  </si>
  <si>
    <t xml:space="preserve">Zpět na list:</t>
  </si>
  <si>
    <t xml:space="preserve">Rekapitulace stavby</t>
  </si>
  <si>
    <t xml:space="preserve">ROZPOČET</t>
  </si>
  <si>
    <t xml:space="preserve">Stavba:</t>
  </si>
  <si>
    <t xml:space="preserve">Sportovní hala s lezeckou stěnou, Tyršova ul., Nové Město na Moravě - vybavení interieru </t>
  </si>
  <si>
    <t xml:space="preserve">Objekt:</t>
  </si>
  <si>
    <t xml:space="preserve">INTb - VYBAVENÍ INTERIERU - část 2</t>
  </si>
  <si>
    <t xml:space="preserve">Místo:</t>
  </si>
  <si>
    <t xml:space="preserve">Nové Město na Moravě</t>
  </si>
  <si>
    <t xml:space="preserve">Datum:</t>
  </si>
  <si>
    <t xml:space="preserve">Objednavatel:</t>
  </si>
  <si>
    <t xml:space="preserve">Město Nové Město na Moravě</t>
  </si>
  <si>
    <t xml:space="preserve">IČ</t>
  </si>
  <si>
    <t xml:space="preserve">00294900</t>
  </si>
  <si>
    <t xml:space="preserve">Zhotovitel:</t>
  </si>
  <si>
    <t xml:space="preserve">Projektant:</t>
  </si>
  <si>
    <t xml:space="preserve">SANTIS a.s.</t>
  </si>
  <si>
    <t xml:space="preserve">PČ</t>
  </si>
  <si>
    <t xml:space="preserve">Typ</t>
  </si>
  <si>
    <t xml:space="preserve">Kód</t>
  </si>
  <si>
    <t xml:space="preserve">Popis</t>
  </si>
  <si>
    <t xml:space="preserve">MJ</t>
  </si>
  <si>
    <t xml:space="preserve">Množství</t>
  </si>
  <si>
    <t xml:space="preserve">J.cena [CZK]</t>
  </si>
  <si>
    <t xml:space="preserve">Cena celkem
[CZK]</t>
  </si>
  <si>
    <t xml:space="preserve">Poznámka</t>
  </si>
  <si>
    <t xml:space="preserve">DPH</t>
  </si>
  <si>
    <t xml:space="preserve">J. Nh [h]</t>
  </si>
  <si>
    <t xml:space="preserve">Nh celkom [h]</t>
  </si>
  <si>
    <t xml:space="preserve">J. hmotnost
[t]</t>
  </si>
  <si>
    <t xml:space="preserve">Hmotnost
celkem [t]</t>
  </si>
  <si>
    <t xml:space="preserve">J. suť [t]</t>
  </si>
  <si>
    <t xml:space="preserve">Suť Celkem [t]</t>
  </si>
  <si>
    <t xml:space="preserve">Náklady z rozpočtu</t>
  </si>
  <si>
    <t xml:space="preserve">D</t>
  </si>
  <si>
    <t xml:space="preserve">-1</t>
  </si>
  <si>
    <t xml:space="preserve">    INT - INTERIÉR - část B</t>
  </si>
  <si>
    <t xml:space="preserve">1</t>
  </si>
  <si>
    <t xml:space="preserve">ROZPOCET</t>
  </si>
  <si>
    <t xml:space="preserve">K</t>
  </si>
  <si>
    <t xml:space="preserve">767 M4 91a1R1016</t>
  </si>
  <si>
    <t xml:space="preserve">D+M  M/4   Šatní skříňky.
Včetně veškerého příslušenství, doplňků, kotevních a spojovacích prvků, povrchové úpravy, atd.</t>
  </si>
  <si>
    <t xml:space="preserve">kus</t>
  </si>
  <si>
    <t xml:space="preserve">základní</t>
  </si>
  <si>
    <t xml:space="preserve">4</t>
  </si>
  <si>
    <t xml:space="preserve">2</t>
  </si>
  <si>
    <t xml:space="preserve">Včetně přesunu hmot.
Dle specifikace - viz výpis výrobků př.3.2. zadávací dokumentace
</t>
  </si>
  <si>
    <t xml:space="preserve">P</t>
  </si>
  <si>
    <t xml:space="preserve">767 M5 91a1R1016</t>
  </si>
  <si>
    <t xml:space="preserve">D+M  M/5   Skříňky na boty.
Včetně veškerého příslušenství, doplňků, kotevních a spojovacích prvků, povrchové úpravy, atd.</t>
  </si>
  <si>
    <t xml:space="preserve">Včetně přesunu hmot.
Dle specifikace - viz výpis výrobků př.3.2. zadávací dokumentace
</t>
  </si>
  <si>
    <t xml:space="preserve">v</t>
  </si>
  <si>
    <t xml:space="preserve">podpis:</t>
  </si>
  <si>
    <t xml:space="preserve">dne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</si>
</sst>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.MM\.YYYY"/>
    <numFmt numFmtId="166" formatCode="@"/>
    <numFmt numFmtId="167" formatCode="#,##0.00;\-#,##0.00"/>
    <numFmt numFmtId="168" formatCode="#,##0.00000;\-#,##0.00000"/>
    <numFmt numFmtId="169" formatCode="#,##0.000;\-#,##0.000"/>
  </numFmts>
  <fonts count="24">
    <font>
      <sz val="8"/>
      <name val="Trebuchet MS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Trebuchet MS"/>
      <family val="0"/>
      <charset val="238"/>
    </font>
    <font>
      <sz val="10"/>
      <color rgb="FF800000"/>
      <name val="Trebuchet MS"/>
      <family val="0"/>
      <charset val="238"/>
    </font>
    <font>
      <u val="single"/>
      <sz val="10"/>
      <color rgb="FF0000FF"/>
      <name val="Trebuchet MS"/>
      <family val="0"/>
      <charset val="238"/>
    </font>
    <font>
      <u val="single"/>
      <sz val="8"/>
      <color rgb="FF0000FF"/>
      <name val="Trebuchet MS"/>
      <family val="0"/>
      <charset val="238"/>
    </font>
    <font>
      <b val="true"/>
      <sz val="16"/>
      <name val="Trebuchet MS"/>
      <family val="0"/>
      <charset val="238"/>
    </font>
    <font>
      <sz val="9"/>
      <color rgb="FF969696"/>
      <name val="Trebuchet MS"/>
      <family val="0"/>
      <charset val="238"/>
    </font>
    <font>
      <sz val="9"/>
      <color rgb="FF969696"/>
      <name val="Trebuchet MS"/>
      <family val="2"/>
      <charset val="238"/>
    </font>
    <font>
      <b val="true"/>
      <sz val="12"/>
      <name val="Trebuchet MS"/>
      <family val="0"/>
      <charset val="238"/>
    </font>
    <font>
      <b val="true"/>
      <sz val="12"/>
      <name val="Trebuchet MS"/>
      <family val="2"/>
      <charset val="238"/>
    </font>
    <font>
      <sz val="9"/>
      <name val="Trebuchet MS"/>
      <family val="2"/>
      <charset val="238"/>
    </font>
    <font>
      <sz val="9"/>
      <name val="Trebuchet MS"/>
      <family val="0"/>
      <charset val="238"/>
    </font>
    <font>
      <sz val="8"/>
      <name val="Trebuchet MS"/>
      <family val="2"/>
      <charset val="238"/>
    </font>
    <font>
      <b val="true"/>
      <sz val="12"/>
      <color rgb="FF800000"/>
      <name val="Trebuchet MS"/>
      <family val="0"/>
      <charset val="238"/>
    </font>
    <font>
      <sz val="8"/>
      <color rgb="FF800000"/>
      <name val="Trebuchet MS"/>
      <family val="0"/>
      <charset val="238"/>
    </font>
    <font>
      <b val="true"/>
      <sz val="8"/>
      <name val="Trebuchet MS"/>
      <family val="0"/>
      <charset val="238"/>
    </font>
    <font>
      <sz val="8"/>
      <color rgb="FF003366"/>
      <name val="Trebuchet MS"/>
      <family val="0"/>
      <charset val="238"/>
    </font>
    <font>
      <sz val="10"/>
      <color rgb="FF003366"/>
      <name val="Trebuchet MS"/>
      <family val="2"/>
      <charset val="238"/>
    </font>
    <font>
      <sz val="10"/>
      <color rgb="FF003366"/>
      <name val="Trebuchet MS"/>
      <family val="0"/>
      <charset val="238"/>
    </font>
    <font>
      <sz val="8"/>
      <color rgb="FF969696"/>
      <name val="Trebuchet MS"/>
      <family val="0"/>
      <charset val="238"/>
    </font>
    <font>
      <i val="true"/>
      <sz val="7"/>
      <color rgb="FF969696"/>
      <name val="Trebuchet MS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true">
      <alignment horizontal="general" vertical="bottom" textRotation="0" wrapText="false" indent="0" shrinkToFit="false"/>
      <protection locked="fals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top" textRotation="0" wrapText="false" indent="0" shrinkToFit="false"/>
      <protection locked="false" hidden="false"/>
    </xf>
    <xf numFmtId="164" fontId="0" fillId="2" borderId="0" xfId="0" applyFont="false" applyBorder="false" applyAlignment="true" applyProtection="false">
      <alignment horizontal="left" vertical="top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4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false" hidden="false"/>
    </xf>
    <xf numFmtId="164" fontId="0" fillId="0" borderId="5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5" fontId="14" fillId="3" borderId="0" xfId="0" applyFont="true" applyBorder="true" applyAlignment="true" applyProtection="false">
      <alignment horizontal="left" vertical="top" textRotation="0" wrapText="false" indent="0" shrinkToFit="false"/>
      <protection locked="fals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6" fontId="13" fillId="0" borderId="0" xfId="0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4" fontId="0" fillId="3" borderId="0" xfId="0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6" fontId="14" fillId="3" borderId="0" xfId="0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fals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14" fillId="4" borderId="6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14" fillId="4" borderId="7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14" fillId="4" borderId="8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0" fillId="0" borderId="5" xfId="0" applyFont="fals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9" fillId="0" borderId="7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7" fontId="16" fillId="0" borderId="0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8" fontId="17" fillId="0" borderId="10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8" fontId="17" fillId="0" borderId="11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18" fillId="0" borderId="0" xfId="0" applyFont="true" applyBorder="false" applyAlignment="true" applyProtection="false">
      <alignment horizontal="righ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false" hidden="false"/>
    </xf>
    <xf numFmtId="164" fontId="19" fillId="0" borderId="4" xfId="0" applyFont="true" applyBorder="true" applyAlignment="true" applyProtection="false">
      <alignment horizontal="left" vertical="bottom" textRotation="0" wrapText="false" indent="0" shrinkToFit="false"/>
      <protection locked="fals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false" hidden="false"/>
    </xf>
    <xf numFmtId="167" fontId="21" fillId="0" borderId="0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19" fillId="0" borderId="5" xfId="0" applyFont="true" applyBorder="true" applyAlignment="true" applyProtection="false">
      <alignment horizontal="left" vertical="bottom" textRotation="0" wrapText="false" indent="0" shrinkToFit="false"/>
      <protection locked="false" hidden="false"/>
    </xf>
    <xf numFmtId="164" fontId="19" fillId="0" borderId="12" xfId="0" applyFont="true" applyBorder="true" applyAlignment="true" applyProtection="false">
      <alignment horizontal="left" vertical="bottom" textRotation="0" wrapText="false" indent="0" shrinkToFit="false"/>
      <protection locked="false" hidden="false"/>
    </xf>
    <xf numFmtId="168" fontId="19" fillId="0" borderId="0" xfId="0" applyFont="true" applyBorder="false" applyAlignment="true" applyProtection="false">
      <alignment horizontal="right" vertical="bottom" textRotation="0" wrapText="false" indent="0" shrinkToFit="false"/>
      <protection locked="false" hidden="false"/>
    </xf>
    <xf numFmtId="168" fontId="19" fillId="0" borderId="13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false" hidden="false"/>
    </xf>
    <xf numFmtId="167" fontId="19" fillId="0" borderId="0" xfId="0" applyFont="true" applyBorder="false" applyAlignment="true" applyProtection="false">
      <alignment horizontal="right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false" hidden="false"/>
    </xf>
    <xf numFmtId="166" fontId="0" fillId="0" borderId="14" xfId="0" applyFont="true" applyBorder="true" applyAlignment="true" applyProtection="false">
      <alignment horizontal="left" vertical="center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left" vertical="center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9" fontId="0" fillId="0" borderId="14" xfId="0" applyFont="true" applyBorder="true" applyAlignment="true" applyProtection="false">
      <alignment horizontal="right" vertical="center" textRotation="0" wrapText="false" indent="0" shrinkToFit="false"/>
      <protection locked="false" hidden="false"/>
    </xf>
    <xf numFmtId="167" fontId="0" fillId="0" borderId="14" xfId="0" applyFont="true" applyBorder="true" applyAlignment="true" applyProtection="false">
      <alignment horizontal="right" vertical="center" textRotation="0" wrapText="false" indent="0" shrinkToFit="false"/>
      <protection locked="false" hidden="false"/>
    </xf>
    <xf numFmtId="164" fontId="22" fillId="0" borderId="14" xfId="0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false" hidden="false"/>
    </xf>
    <xf numFmtId="168" fontId="22" fillId="0" borderId="0" xfId="0" applyFont="true" applyBorder="false" applyAlignment="true" applyProtection="false">
      <alignment horizontal="right" vertical="center" textRotation="0" wrapText="false" indent="0" shrinkToFit="false"/>
      <protection locked="false" hidden="false"/>
    </xf>
    <xf numFmtId="168" fontId="22" fillId="0" borderId="13" xfId="0" applyFont="true" applyBorder="true" applyAlignment="true" applyProtection="false">
      <alignment horizontal="right" vertical="center" textRotation="0" wrapText="false" indent="0" shrinkToFit="false"/>
      <protection locked="false" hidden="false"/>
    </xf>
    <xf numFmtId="167" fontId="0" fillId="0" borderId="0" xfId="0" applyFont="true" applyBorder="false" applyAlignment="true" applyProtection="false">
      <alignment horizontal="righ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false">
      <alignment horizontal="left" vertical="top" textRotation="0" wrapText="true" indent="0" shrinkToFit="false"/>
      <protection locked="false" hidden="false"/>
    </xf>
    <xf numFmtId="164" fontId="0" fillId="0" borderId="12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13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15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16" xfId="0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23" fillId="0" borderId="16" xfId="0" applyFont="true" applyBorder="true" applyAlignment="true" applyProtection="false">
      <alignment horizontal="left" vertical="top" textRotation="0" wrapText="true" indent="0" shrinkToFit="false"/>
      <protection locked="false" hidden="false"/>
    </xf>
    <xf numFmtId="164" fontId="0" fillId="0" borderId="17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left" vertical="top" textRotation="0" wrapText="false" indent="0" shrinkToFit="false"/>
      <protection locked="false" hidden="false"/>
    </xf>
    <xf numFmtId="164" fontId="15" fillId="3" borderId="0" xfId="0" applyFont="true" applyBorder="true" applyAlignment="true" applyProtection="false">
      <alignment horizontal="left" vertical="top" textRotation="0" wrapText="false" indent="0" shrinkToFit="false"/>
      <protection locked="false" hidden="false"/>
    </xf>
    <xf numFmtId="164" fontId="0" fillId="3" borderId="0" xfId="0" applyFont="false" applyBorder="true" applyAlignment="true" applyProtection="false">
      <alignment horizontal="left" vertical="top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pro-rozpocty.cz/cs/software-a-data/kros-plus/" TargetMode="External"/><Relationship Id="rId2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151560</xdr:colOff>
      <xdr:row>0</xdr:row>
      <xdr:rowOff>284760</xdr:rowOff>
    </xdr:to>
    <xdr:pic>
      <xdr:nvPicPr>
        <xdr:cNvPr id="0" name="Picture 1" descr="C:\KROSplusData\System\Temp\radF0BB1.tmp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682920" cy="28476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2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0" activePane="bottomLeft" state="frozen"/>
      <selection pane="topLeft" activeCell="A1" activeCellId="0" sqref="A1"/>
      <selection pane="bottomLeft" activeCell="P20" activeCellId="0" sqref="P20"/>
    </sheetView>
  </sheetViews>
  <sheetFormatPr defaultColWidth="10.421875" defaultRowHeight="14.25" zeroHeight="false" outlineLevelRow="0" outlineLevelCol="0"/>
  <cols>
    <col collapsed="false" customWidth="true" hidden="false" outlineLevel="0" max="1" min="1" style="1" width="8.27"/>
    <col collapsed="false" customWidth="true" hidden="false" outlineLevel="0" max="2" min="2" style="1" width="1.7"/>
    <col collapsed="false" customWidth="true" hidden="false" outlineLevel="0" max="3" min="3" style="1" width="4.15"/>
    <col collapsed="false" customWidth="true" hidden="false" outlineLevel="0" max="4" min="4" style="1" width="4.28"/>
    <col collapsed="false" customWidth="true" hidden="false" outlineLevel="0" max="5" min="5" style="1" width="17.14"/>
    <col collapsed="false" customWidth="true" hidden="false" outlineLevel="0" max="7" min="6" style="1" width="11.14"/>
    <col collapsed="false" customWidth="true" hidden="false" outlineLevel="0" max="8" min="8" style="1" width="12.43"/>
    <col collapsed="false" customWidth="true" hidden="false" outlineLevel="0" max="9" min="9" style="1" width="62.43"/>
    <col collapsed="false" customWidth="true" hidden="false" outlineLevel="0" max="10" min="10" style="1" width="5.14"/>
    <col collapsed="false" customWidth="true" hidden="false" outlineLevel="0" max="11" min="11" style="1" width="11.43"/>
    <col collapsed="false" customWidth="true" hidden="false" outlineLevel="0" max="12" min="12" style="1" width="12"/>
    <col collapsed="false" customWidth="true" hidden="false" outlineLevel="0" max="14" min="13" style="1" width="5.99"/>
    <col collapsed="false" customWidth="true" hidden="false" outlineLevel="0" max="15" min="15" style="1" width="2"/>
    <col collapsed="false" customWidth="true" hidden="false" outlineLevel="0" max="16" min="16" style="1" width="12.43"/>
    <col collapsed="false" customWidth="true" hidden="false" outlineLevel="0" max="17" min="17" style="1" width="4.15"/>
    <col collapsed="false" customWidth="true" hidden="false" outlineLevel="0" max="18" min="18" style="1" width="43"/>
    <col collapsed="false" customWidth="true" hidden="false" outlineLevel="0" max="19" min="19" style="1" width="8.14"/>
    <col collapsed="false" customWidth="true" hidden="true" outlineLevel="0" max="20" min="20" style="1" width="29.71"/>
    <col collapsed="false" customWidth="true" hidden="true" outlineLevel="0" max="21" min="21" style="1" width="16.28"/>
    <col collapsed="false" customWidth="true" hidden="true" outlineLevel="0" max="22" min="22" style="1" width="12.29"/>
    <col collapsed="false" customWidth="true" hidden="true" outlineLevel="0" max="23" min="23" style="1" width="16.28"/>
    <col collapsed="false" customWidth="true" hidden="true" outlineLevel="0" max="24" min="24" style="1" width="12.14"/>
    <col collapsed="false" customWidth="true" hidden="true" outlineLevel="0" max="25" min="25" style="1" width="15.01"/>
    <col collapsed="false" customWidth="true" hidden="true" outlineLevel="0" max="26" min="26" style="1" width="11"/>
    <col collapsed="false" customWidth="true" hidden="true" outlineLevel="0" max="27" min="27" style="1" width="15.01"/>
    <col collapsed="false" customWidth="true" hidden="true" outlineLevel="0" max="28" min="28" style="1" width="16.28"/>
    <col collapsed="false" customWidth="true" hidden="false" outlineLevel="0" max="29" min="29" style="1" width="11"/>
    <col collapsed="false" customWidth="true" hidden="false" outlineLevel="0" max="30" min="30" style="1" width="15.01"/>
    <col collapsed="false" customWidth="true" hidden="false" outlineLevel="0" max="31" min="31" style="1" width="16.28"/>
    <col collapsed="false" customWidth="false" hidden="false" outlineLevel="0" max="43" min="32" style="2" width="10.43"/>
    <col collapsed="false" customWidth="false" hidden="true" outlineLevel="0" max="63" min="44" style="1" width="10.43"/>
    <col collapsed="false" customWidth="false" hidden="false" outlineLevel="0" max="1025" min="64" style="2" width="10.43"/>
  </cols>
  <sheetData>
    <row r="1" s="9" customFormat="true" ht="22.5" hidden="false" customHeight="true" outlineLevel="0" collapsed="false">
      <c r="A1" s="3"/>
      <c r="B1" s="4"/>
      <c r="C1" s="4"/>
      <c r="D1" s="5" t="s">
        <v>0</v>
      </c>
      <c r="E1" s="4"/>
      <c r="F1" s="6" t="s">
        <v>1</v>
      </c>
      <c r="G1" s="6"/>
      <c r="H1" s="7" t="s">
        <v>2</v>
      </c>
      <c r="I1" s="7"/>
      <c r="J1" s="7"/>
      <c r="K1" s="7"/>
      <c r="L1" s="6" t="s">
        <v>3</v>
      </c>
      <c r="M1" s="4"/>
      <c r="N1" s="4"/>
      <c r="O1" s="5" t="s">
        <v>4</v>
      </c>
      <c r="P1" s="4"/>
      <c r="Q1" s="4"/>
      <c r="R1" s="4"/>
      <c r="S1" s="6" t="s">
        <v>5</v>
      </c>
      <c r="T1" s="6"/>
      <c r="U1" s="3"/>
      <c r="V1" s="3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4" s="10" customFormat="true" ht="7.5" hidden="false" customHeight="true" outlineLevel="0" collapsed="false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</row>
    <row r="5" s="10" customFormat="true" ht="37.5" hidden="false" customHeight="true" outlineLevel="0" collapsed="false">
      <c r="B5" s="14"/>
      <c r="C5" s="15" t="s">
        <v>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</row>
    <row r="6" s="10" customFormat="true" ht="7.5" hidden="false" customHeight="true" outlineLevel="0" collapsed="false">
      <c r="B6" s="14"/>
      <c r="R6" s="16"/>
    </row>
    <row r="7" s="10" customFormat="true" ht="15" hidden="false" customHeight="true" outlineLevel="0" collapsed="false">
      <c r="B7" s="14"/>
      <c r="C7" s="17" t="s">
        <v>7</v>
      </c>
      <c r="F7" s="18" t="s">
        <v>8</v>
      </c>
      <c r="G7" s="18"/>
      <c r="H7" s="18"/>
      <c r="I7" s="18"/>
      <c r="J7" s="18"/>
      <c r="K7" s="18"/>
      <c r="L7" s="18"/>
      <c r="M7" s="18"/>
      <c r="N7" s="18"/>
      <c r="O7" s="18"/>
      <c r="P7" s="18"/>
      <c r="R7" s="16"/>
    </row>
    <row r="8" s="10" customFormat="true" ht="15" hidden="false" customHeight="true" outlineLevel="0" collapsed="false">
      <c r="B8" s="14"/>
      <c r="C8" s="19" t="s">
        <v>9</v>
      </c>
      <c r="F8" s="20" t="s">
        <v>10</v>
      </c>
      <c r="G8" s="20"/>
      <c r="H8" s="20"/>
      <c r="I8" s="20"/>
      <c r="J8" s="20"/>
      <c r="K8" s="20"/>
      <c r="L8" s="20"/>
      <c r="M8" s="20"/>
      <c r="N8" s="20"/>
      <c r="O8" s="20"/>
      <c r="P8" s="20"/>
      <c r="R8" s="16"/>
    </row>
    <row r="9" s="10" customFormat="true" ht="7.5" hidden="false" customHeight="true" outlineLevel="0" collapsed="false">
      <c r="B9" s="14"/>
      <c r="R9" s="16"/>
    </row>
    <row r="10" s="10" customFormat="true" ht="18.75" hidden="false" customHeight="true" outlineLevel="0" collapsed="false">
      <c r="B10" s="14"/>
      <c r="C10" s="17" t="s">
        <v>11</v>
      </c>
      <c r="F10" s="21" t="s">
        <v>12</v>
      </c>
      <c r="K10" s="17" t="s">
        <v>13</v>
      </c>
      <c r="M10" s="22"/>
      <c r="N10" s="22"/>
      <c r="O10" s="22"/>
      <c r="P10" s="22"/>
      <c r="R10" s="16"/>
    </row>
    <row r="11" s="10" customFormat="true" ht="7.5" hidden="false" customHeight="true" outlineLevel="0" collapsed="false">
      <c r="B11" s="14"/>
      <c r="R11" s="16"/>
    </row>
    <row r="12" s="10" customFormat="true" ht="15.75" hidden="false" customHeight="true" outlineLevel="0" collapsed="false">
      <c r="B12" s="14"/>
      <c r="C12" s="17" t="s">
        <v>14</v>
      </c>
      <c r="F12" s="21" t="s">
        <v>15</v>
      </c>
      <c r="K12" s="23" t="s">
        <v>16</v>
      </c>
      <c r="L12" s="24"/>
      <c r="M12" s="25" t="s">
        <v>17</v>
      </c>
      <c r="N12" s="25"/>
      <c r="O12" s="25"/>
      <c r="P12" s="25"/>
      <c r="Q12" s="25"/>
      <c r="R12" s="16"/>
    </row>
    <row r="13" s="10" customFormat="true" ht="15" hidden="false" customHeight="true" outlineLevel="0" collapsed="false">
      <c r="B13" s="14"/>
      <c r="C13" s="17" t="s">
        <v>18</v>
      </c>
      <c r="F13" s="26"/>
      <c r="G13" s="27"/>
      <c r="H13" s="27"/>
      <c r="K13" s="23" t="s">
        <v>16</v>
      </c>
      <c r="L13" s="24"/>
      <c r="M13" s="28"/>
      <c r="N13" s="28"/>
      <c r="O13" s="28"/>
      <c r="P13" s="28"/>
      <c r="Q13" s="28"/>
      <c r="R13" s="16"/>
    </row>
    <row r="14" s="10" customFormat="true" ht="15" hidden="false" customHeight="true" outlineLevel="0" collapsed="false">
      <c r="B14" s="14"/>
      <c r="C14" s="23" t="s">
        <v>19</v>
      </c>
      <c r="F14" s="21" t="s">
        <v>20</v>
      </c>
      <c r="K14" s="17"/>
      <c r="M14" s="29"/>
      <c r="R14" s="16"/>
    </row>
    <row r="15" s="10" customFormat="true" ht="11.25" hidden="false" customHeight="true" outlineLevel="0" collapsed="false">
      <c r="B15" s="14"/>
      <c r="R15" s="16"/>
    </row>
    <row r="16" s="30" customFormat="true" ht="30" hidden="false" customHeight="true" outlineLevel="0" collapsed="false">
      <c r="B16" s="31"/>
      <c r="C16" s="32" t="s">
        <v>21</v>
      </c>
      <c r="D16" s="33" t="s">
        <v>22</v>
      </c>
      <c r="E16" s="33" t="s">
        <v>23</v>
      </c>
      <c r="F16" s="33" t="s">
        <v>24</v>
      </c>
      <c r="G16" s="33"/>
      <c r="H16" s="33"/>
      <c r="I16" s="33"/>
      <c r="J16" s="33" t="s">
        <v>25</v>
      </c>
      <c r="K16" s="33" t="s">
        <v>26</v>
      </c>
      <c r="L16" s="33" t="s">
        <v>27</v>
      </c>
      <c r="M16" s="33"/>
      <c r="N16" s="34" t="s">
        <v>28</v>
      </c>
      <c r="O16" s="34"/>
      <c r="P16" s="34"/>
      <c r="Q16" s="34"/>
      <c r="R16" s="35"/>
      <c r="T16" s="36" t="s">
        <v>29</v>
      </c>
      <c r="U16" s="37" t="s">
        <v>30</v>
      </c>
      <c r="V16" s="37" t="s">
        <v>31</v>
      </c>
      <c r="W16" s="37" t="s">
        <v>32</v>
      </c>
      <c r="X16" s="37" t="s">
        <v>33</v>
      </c>
      <c r="Y16" s="37" t="s">
        <v>34</v>
      </c>
      <c r="Z16" s="37" t="s">
        <v>35</v>
      </c>
      <c r="AA16" s="38" t="s">
        <v>36</v>
      </c>
    </row>
    <row r="17" s="10" customFormat="true" ht="30" hidden="false" customHeight="true" outlineLevel="0" collapsed="false">
      <c r="B17" s="14"/>
      <c r="C17" s="39" t="s">
        <v>37</v>
      </c>
      <c r="N17" s="40" t="n">
        <f aca="false">N18</f>
        <v>0</v>
      </c>
      <c r="O17" s="40"/>
      <c r="P17" s="40"/>
      <c r="Q17" s="40"/>
      <c r="R17" s="16"/>
      <c r="T17" s="41"/>
      <c r="U17" s="42"/>
      <c r="V17" s="42"/>
      <c r="W17" s="43" t="e">
        <f aca="false">#REF!+#REF!</f>
        <v>#REF!</v>
      </c>
      <c r="X17" s="42"/>
      <c r="Y17" s="43" t="e">
        <f aca="false">#REF!+#REF!</f>
        <v>#REF!</v>
      </c>
      <c r="Z17" s="42"/>
      <c r="AA17" s="44" t="e">
        <f aca="false">#REF!+#REF!</f>
        <v>#REF!</v>
      </c>
      <c r="AT17" s="10" t="s">
        <v>38</v>
      </c>
      <c r="AU17" s="10" t="s">
        <v>39</v>
      </c>
      <c r="BK17" s="45" t="e">
        <f aca="false">#REF!+#REF!</f>
        <v>#REF!</v>
      </c>
    </row>
    <row r="18" s="46" customFormat="true" ht="21" hidden="false" customHeight="true" outlineLevel="0" collapsed="false">
      <c r="B18" s="47"/>
      <c r="D18" s="48" t="s">
        <v>40</v>
      </c>
      <c r="N18" s="49" t="n">
        <f aca="false">N19+N21</f>
        <v>0</v>
      </c>
      <c r="O18" s="49"/>
      <c r="P18" s="49"/>
      <c r="Q18" s="49"/>
      <c r="R18" s="50"/>
      <c r="T18" s="51"/>
      <c r="W18" s="52" t="n">
        <f aca="false">SUM($W$19:$W$22)</f>
        <v>6.96</v>
      </c>
      <c r="Y18" s="52" t="n">
        <f aca="false">SUM($Y$19:$Y$22)</f>
        <v>0.00072</v>
      </c>
      <c r="AA18" s="53" t="n">
        <f aca="false">SUM($AA$19:$AA$22)</f>
        <v>0</v>
      </c>
      <c r="AR18" s="54" t="s">
        <v>41</v>
      </c>
      <c r="AT18" s="54" t="s">
        <v>38</v>
      </c>
      <c r="AU18" s="54" t="s">
        <v>41</v>
      </c>
      <c r="AY18" s="54" t="s">
        <v>42</v>
      </c>
      <c r="BK18" s="55" t="n">
        <f aca="false">SUM($BK$19:$BK$22)</f>
        <v>0</v>
      </c>
    </row>
    <row r="19" s="10" customFormat="true" ht="51" hidden="false" customHeight="true" outlineLevel="0" collapsed="false">
      <c r="B19" s="14"/>
      <c r="C19" s="56" t="n">
        <v>1</v>
      </c>
      <c r="D19" s="56" t="s">
        <v>43</v>
      </c>
      <c r="E19" s="57" t="s">
        <v>44</v>
      </c>
      <c r="F19" s="58" t="s">
        <v>45</v>
      </c>
      <c r="G19" s="58"/>
      <c r="H19" s="58"/>
      <c r="I19" s="58"/>
      <c r="J19" s="59" t="s">
        <v>46</v>
      </c>
      <c r="K19" s="60" t="n">
        <v>6</v>
      </c>
      <c r="L19" s="61" t="n">
        <v>0</v>
      </c>
      <c r="M19" s="61"/>
      <c r="N19" s="61" t="n">
        <f aca="false">K19*L19</f>
        <v>0</v>
      </c>
      <c r="O19" s="61"/>
      <c r="P19" s="61"/>
      <c r="Q19" s="61"/>
      <c r="R19" s="16"/>
      <c r="T19" s="62"/>
      <c r="U19" s="63" t="s">
        <v>47</v>
      </c>
      <c r="V19" s="64" t="n">
        <v>0.87</v>
      </c>
      <c r="W19" s="64" t="n">
        <f aca="false">$V$19*$K$19</f>
        <v>5.22</v>
      </c>
      <c r="X19" s="64" t="n">
        <v>9E-005</v>
      </c>
      <c r="Y19" s="64" t="n">
        <f aca="false">$X$19*$K$19</f>
        <v>0.00054</v>
      </c>
      <c r="Z19" s="64" t="n">
        <v>0</v>
      </c>
      <c r="AA19" s="65" t="n">
        <f aca="false">$Z$19*$K$19</f>
        <v>0</v>
      </c>
      <c r="AR19" s="10" t="s">
        <v>48</v>
      </c>
      <c r="AT19" s="10" t="s">
        <v>43</v>
      </c>
      <c r="AU19" s="10" t="s">
        <v>49</v>
      </c>
      <c r="AY19" s="10" t="s">
        <v>42</v>
      </c>
      <c r="BE19" s="66" t="n">
        <f aca="false">IF($U$19="základní",$N$19,0)</f>
        <v>0</v>
      </c>
      <c r="BF19" s="66" t="n">
        <f aca="false">IF($U$19="snížená",$N$19,0)</f>
        <v>0</v>
      </c>
      <c r="BG19" s="66" t="n">
        <f aca="false">IF($U$19="zákl. přenesená",$N$19,0)</f>
        <v>0</v>
      </c>
      <c r="BH19" s="66" t="n">
        <f aca="false">IF($U$19="sníž. přenesená",$N$19,0)</f>
        <v>0</v>
      </c>
      <c r="BI19" s="66" t="n">
        <f aca="false">IF($U$19="nulová",$N$19,0)</f>
        <v>0</v>
      </c>
      <c r="BJ19" s="10" t="s">
        <v>41</v>
      </c>
      <c r="BK19" s="66" t="n">
        <f aca="false">ROUND($L$19*$K$19,2)</f>
        <v>0</v>
      </c>
    </row>
    <row r="20" s="10" customFormat="true" ht="70.5" hidden="false" customHeight="true" outlineLevel="0" collapsed="false">
      <c r="B20" s="14"/>
      <c r="F20" s="67" t="s">
        <v>50</v>
      </c>
      <c r="G20" s="67"/>
      <c r="H20" s="67"/>
      <c r="I20" s="67"/>
      <c r="R20" s="16"/>
      <c r="T20" s="68"/>
      <c r="AA20" s="69"/>
      <c r="AT20" s="10" t="s">
        <v>51</v>
      </c>
      <c r="AU20" s="10" t="s">
        <v>49</v>
      </c>
    </row>
    <row r="21" s="10" customFormat="true" ht="51" hidden="false" customHeight="true" outlineLevel="0" collapsed="false">
      <c r="B21" s="14"/>
      <c r="C21" s="56" t="n">
        <v>2</v>
      </c>
      <c r="D21" s="56" t="s">
        <v>43</v>
      </c>
      <c r="E21" s="57" t="s">
        <v>52</v>
      </c>
      <c r="F21" s="58" t="s">
        <v>53</v>
      </c>
      <c r="G21" s="58"/>
      <c r="H21" s="58"/>
      <c r="I21" s="58"/>
      <c r="J21" s="59" t="s">
        <v>46</v>
      </c>
      <c r="K21" s="60" t="n">
        <v>2</v>
      </c>
      <c r="L21" s="61" t="n">
        <v>0</v>
      </c>
      <c r="M21" s="61"/>
      <c r="N21" s="61" t="n">
        <f aca="false">K21*L21</f>
        <v>0</v>
      </c>
      <c r="O21" s="61"/>
      <c r="P21" s="61"/>
      <c r="Q21" s="61"/>
      <c r="R21" s="16"/>
      <c r="T21" s="62"/>
      <c r="U21" s="63" t="s">
        <v>47</v>
      </c>
      <c r="V21" s="64" t="n">
        <v>0.87</v>
      </c>
      <c r="W21" s="64" t="n">
        <f aca="false">$V$21*$K$21</f>
        <v>1.74</v>
      </c>
      <c r="X21" s="64" t="n">
        <v>9E-005</v>
      </c>
      <c r="Y21" s="64" t="n">
        <f aca="false">$X$21*$K$21</f>
        <v>0.00018</v>
      </c>
      <c r="Z21" s="64" t="n">
        <v>0</v>
      </c>
      <c r="AA21" s="65" t="n">
        <f aca="false">$Z$21*$K$21</f>
        <v>0</v>
      </c>
      <c r="AR21" s="10" t="s">
        <v>48</v>
      </c>
      <c r="AT21" s="10" t="s">
        <v>43</v>
      </c>
      <c r="AU21" s="10" t="s">
        <v>49</v>
      </c>
      <c r="AY21" s="10" t="s">
        <v>42</v>
      </c>
      <c r="BE21" s="66" t="n">
        <f aca="false">IF($U$21="základní",$N$21,0)</f>
        <v>0</v>
      </c>
      <c r="BF21" s="66" t="n">
        <f aca="false">IF($U$21="snížená",$N$21,0)</f>
        <v>0</v>
      </c>
      <c r="BG21" s="66" t="n">
        <f aca="false">IF($U$21="zákl. přenesená",$N$21,0)</f>
        <v>0</v>
      </c>
      <c r="BH21" s="66" t="n">
        <f aca="false">IF($U$21="sníž. přenesená",$N$21,0)</f>
        <v>0</v>
      </c>
      <c r="BI21" s="66" t="n">
        <f aca="false">IF($U$21="nulová",$N$21,0)</f>
        <v>0</v>
      </c>
      <c r="BJ21" s="10" t="s">
        <v>41</v>
      </c>
      <c r="BK21" s="66" t="n">
        <f aca="false">ROUND($L$21*$K$21,2)</f>
        <v>0</v>
      </c>
    </row>
    <row r="22" s="10" customFormat="true" ht="70.5" hidden="false" customHeight="true" outlineLevel="0" collapsed="false">
      <c r="B22" s="70"/>
      <c r="C22" s="71"/>
      <c r="D22" s="71"/>
      <c r="E22" s="71"/>
      <c r="F22" s="72" t="s">
        <v>54</v>
      </c>
      <c r="G22" s="72"/>
      <c r="H22" s="72"/>
      <c r="I22" s="72"/>
      <c r="J22" s="71"/>
      <c r="K22" s="71"/>
      <c r="L22" s="71"/>
      <c r="M22" s="71"/>
      <c r="N22" s="71"/>
      <c r="O22" s="71"/>
      <c r="P22" s="71"/>
      <c r="Q22" s="71"/>
      <c r="R22" s="73"/>
      <c r="T22" s="68"/>
      <c r="AA22" s="69"/>
      <c r="AT22" s="10" t="s">
        <v>51</v>
      </c>
      <c r="AU22" s="10" t="s">
        <v>49</v>
      </c>
    </row>
    <row r="25" customFormat="false" ht="14.25" hidden="false" customHeight="true" outlineLevel="0" collapsed="false">
      <c r="C25" s="74" t="s">
        <v>55</v>
      </c>
      <c r="D25" s="75"/>
      <c r="E25" s="75"/>
      <c r="F25" s="75"/>
      <c r="G25" s="75"/>
      <c r="H25" s="75"/>
      <c r="K25" s="74" t="s">
        <v>56</v>
      </c>
    </row>
    <row r="26" customFormat="false" ht="14.25" hidden="false" customHeight="true" outlineLevel="0" collapsed="false">
      <c r="C26" s="74" t="s">
        <v>57</v>
      </c>
      <c r="D26" s="76"/>
      <c r="E26" s="76"/>
      <c r="F26" s="76"/>
      <c r="G26" s="76"/>
      <c r="H26" s="76"/>
    </row>
  </sheetData>
  <mergeCells count="22">
    <mergeCell ref="H1:K1"/>
    <mergeCell ref="C5:Q5"/>
    <mergeCell ref="F7:P7"/>
    <mergeCell ref="F8:P8"/>
    <mergeCell ref="M10:P10"/>
    <mergeCell ref="M12:Q12"/>
    <mergeCell ref="M13:Q13"/>
    <mergeCell ref="F16:I16"/>
    <mergeCell ref="L16:M16"/>
    <mergeCell ref="N16:Q16"/>
    <mergeCell ref="N17:Q17"/>
    <mergeCell ref="N18:Q18"/>
    <mergeCell ref="F19:I19"/>
    <mergeCell ref="L19:M19"/>
    <mergeCell ref="N19:Q19"/>
    <mergeCell ref="F20:I20"/>
    <mergeCell ref="F21:I21"/>
    <mergeCell ref="L21:M21"/>
    <mergeCell ref="N21:Q21"/>
    <mergeCell ref="F22:I22"/>
    <mergeCell ref="D25:H25"/>
    <mergeCell ref="D26:H26"/>
  </mergeCells>
  <hyperlinks>
    <hyperlink ref="F1" location="C2" display="1) Krycí list rozpočtu"/>
    <hyperlink ref="H1" location="C86" display="2) Rekapitulace rozpočtu"/>
    <hyperlink ref="L1" location="C111" display="3) Rozpočet"/>
    <hyperlink ref="S1" location="'Rekapitulace stavby'!C2" display="Rekapitulace stavby"/>
  </hyperlinks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2020-03-04T13:26:14Z</dcterms:created>
  <dc:creator>Kubík Lubomír</dc:creator>
  <dc:description/>
  <dc:language>cs-CZ</dc:language>
  <cp:lastModifiedBy/>
  <cp:lastPrinted>2020-03-04T13:49:10Z</cp:lastPrinted>
  <dcterms:modified xsi:type="dcterms:W3CDTF">2020-03-06T10:28:12Z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