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7640" activeTab="0"/>
  </bookViews>
  <sheets>
    <sheet name="Krycí list" sheetId="5" r:id="rId1"/>
    <sheet name="000 Pol_VRN-ON" sheetId="16" r:id="rId2"/>
    <sheet name="Rek" sheetId="17" r:id="rId3"/>
    <sheet name="100 Pol" sheetId="12" r:id="rId4"/>
  </sheets>
  <externalReferences>
    <externalReference r:id="rId7"/>
    <externalReference r:id="rId8"/>
  </externalReferences>
  <definedNames>
    <definedName name="a" localSheetId="1">#REF!</definedName>
    <definedName name="a" localSheetId="3">#REF!</definedName>
    <definedName name="a">#REF!</definedName>
    <definedName name="cisloobjektu">'Krycí list'!$A$5</definedName>
    <definedName name="CisloRozpoctu">'Krycí list'!$C$2</definedName>
    <definedName name="cislostavby">'Krycí list'!$A$7</definedName>
    <definedName name="JKSO">'Krycí list'!$G$2</definedName>
    <definedName name="MJ">'Krycí list'!$G$5</definedName>
    <definedName name="nazevobjektu">'Krycí list'!$C$5</definedName>
    <definedName name="NazevRozpoctu">'Krycí list'!$D$2</definedName>
    <definedName name="nazevstavby">'Krycí list'!$C$7</definedName>
    <definedName name="_xlnm.Print_Area" localSheetId="1">'000 Pol_VRN-ON'!$A$1:$G$20</definedName>
    <definedName name="_xlnm.Print_Area" localSheetId="3">'100 Pol'!$A$1:$G$47</definedName>
    <definedName name="_xlnm.Print_Area" localSheetId="0">'Krycí list'!$A$1:$G$50</definedName>
    <definedName name="_xlnm.Print_Area" localSheetId="2">'Rek'!$A$1:$F$25</definedName>
    <definedName name="Poznamka">'Krycí list'!$B$37</definedName>
    <definedName name="Projektant">'Krycí list'!$C$8</definedName>
    <definedName name="Rozpoctoval">'Krycí list'!$C$12</definedName>
    <definedName name="SazbaDPH1">'Krycí list'!$C$30</definedName>
    <definedName name="SazbaDPH2" localSheetId="1">'[1]Krycí list'!$C$32</definedName>
    <definedName name="SazbaDPH2" localSheetId="2">'[2]Krycí list'!$C$32</definedName>
    <definedName name="SazbaDPH2">'Krycí list'!$C$32</definedName>
    <definedName name="SloupecCC" localSheetId="1">#REF!</definedName>
    <definedName name="SloupecCC" localSheetId="3">#REF!</definedName>
    <definedName name="SloupecCC" localSheetId="2">#REF!</definedName>
    <definedName name="SloupecCC">#REF!</definedName>
    <definedName name="SloupecCisloPol" localSheetId="1">#REF!</definedName>
    <definedName name="SloupecCisloPol" localSheetId="3">#REF!</definedName>
    <definedName name="SloupecCisloPol" localSheetId="2">#REF!</definedName>
    <definedName name="SloupecCisloPol">#REF!</definedName>
    <definedName name="SloupecJC" localSheetId="1">#REF!</definedName>
    <definedName name="SloupecJC" localSheetId="3">#REF!</definedName>
    <definedName name="SloupecJC" localSheetId="2">#REF!</definedName>
    <definedName name="SloupecJC">#REF!</definedName>
    <definedName name="SloupecMJ" localSheetId="1">#REF!</definedName>
    <definedName name="SloupecMJ" localSheetId="3">#REF!</definedName>
    <definedName name="SloupecMJ" localSheetId="2">#REF!</definedName>
    <definedName name="SloupecMJ">#REF!</definedName>
    <definedName name="SloupecMnozstvi" localSheetId="1">#REF!</definedName>
    <definedName name="SloupecMnozstvi" localSheetId="3">#REF!</definedName>
    <definedName name="SloupecMnozstvi" localSheetId="2">#REF!</definedName>
    <definedName name="SloupecMnozstvi">#REF!</definedName>
    <definedName name="SloupecNazPol" localSheetId="1">#REF!</definedName>
    <definedName name="SloupecNazPol" localSheetId="3">#REF!</definedName>
    <definedName name="SloupecNazPol" localSheetId="2">#REF!</definedName>
    <definedName name="SloupecNazPol">#REF!</definedName>
    <definedName name="SloupecPC" localSheetId="1">#REF!</definedName>
    <definedName name="SloupecPC" localSheetId="3">#REF!</definedName>
    <definedName name="SloupecPC" localSheetId="2">#REF!</definedName>
    <definedName name="SloupecPC">#REF!</definedName>
    <definedName name="Zakazka">'Krycí list'!$G$11</definedName>
    <definedName name="Zaklad22" localSheetId="1">'[1]Krycí list'!$F$32</definedName>
    <definedName name="Zaklad22" localSheetId="2">'[2]Krycí list'!$F$32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'000 Pol_VRN-ON'!$1:$7</definedName>
    <definedName name="_xlnm.Print_Titles" localSheetId="2">'Rek'!$6:$6</definedName>
    <definedName name="_xlnm.Print_Titles" localSheetId="3">'100 Pol'!$1:$6</definedName>
  </definedNames>
  <calcPr calcId="181029"/>
</workbook>
</file>

<file path=xl/sharedStrings.xml><?xml version="1.0" encoding="utf-8"?>
<sst xmlns="http://schemas.openxmlformats.org/spreadsheetml/2006/main" count="233" uniqueCount="151">
  <si>
    <t>P. č.</t>
  </si>
  <si>
    <t>Číslo položky</t>
  </si>
  <si>
    <t>Název položky</t>
  </si>
  <si>
    <t>MJ</t>
  </si>
  <si>
    <t>množství</t>
  </si>
  <si>
    <t>cena / MJ</t>
  </si>
  <si>
    <t>Díl:</t>
  </si>
  <si>
    <t>Stavba:</t>
  </si>
  <si>
    <t>Objekt:</t>
  </si>
  <si>
    <t>m2</t>
  </si>
  <si>
    <t>Komunikace</t>
  </si>
  <si>
    <t>Doplňující práce na komunikaci</t>
  </si>
  <si>
    <t>Ostatní náklady</t>
  </si>
  <si>
    <t>Rozpočet</t>
  </si>
  <si>
    <t xml:space="preserve">JKSO </t>
  </si>
  <si>
    <t>Objekt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</si>
  <si>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</si>
  <si>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</si>
  <si>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</si>
  <si>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</si>
  <si>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</si>
  <si>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</si>
  <si>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</si>
  <si>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Ing. Tomáš Petr</t>
  </si>
  <si>
    <t>Typ rozpočtu</t>
  </si>
  <si>
    <t>Dodavatel</t>
  </si>
  <si>
    <t xml:space="preserve">Zakázkové číslo </t>
  </si>
  <si>
    <t>Rozpočtoval</t>
  </si>
  <si>
    <t>Počet listů</t>
  </si>
  <si>
    <t>Rozpis ceny</t>
  </si>
  <si>
    <t>Název</t>
  </si>
  <si>
    <t>Celkem</t>
  </si>
  <si>
    <t>HSV</t>
  </si>
  <si>
    <t>PSV</t>
  </si>
  <si>
    <t>MON</t>
  </si>
  <si>
    <t>Vedlejší náklady</t>
  </si>
  <si>
    <t>Vypracoval</t>
  </si>
  <si>
    <t>Za zhotovitele</t>
  </si>
  <si>
    <t>Za objednatele</t>
  </si>
  <si>
    <t>Jméno :</t>
  </si>
  <si>
    <t xml:space="preserve">   </t>
  </si>
  <si>
    <t>Datum :</t>
  </si>
  <si>
    <t>Podpis :</t>
  </si>
  <si>
    <t>Podpis:</t>
  </si>
  <si>
    <t>Základ pro DPH</t>
  </si>
  <si>
    <t>DPH</t>
  </si>
  <si>
    <t xml:space="preserve">% </t>
  </si>
  <si>
    <t>Zaokrouhlení</t>
  </si>
  <si>
    <t>CENA ZA OBJEKT CELKEM</t>
  </si>
  <si>
    <t xml:space="preserve"> </t>
  </si>
  <si>
    <t>celkem (Kč)</t>
  </si>
  <si>
    <t>Staveništní přesun hmot</t>
  </si>
  <si>
    <t>Poznámka :</t>
  </si>
  <si>
    <t>Investor</t>
  </si>
  <si>
    <t>POLOŽKOVÝ ROZPOČET</t>
  </si>
  <si>
    <t>Název objektu</t>
  </si>
  <si>
    <t>Přesuny suti a vybouraných hmot</t>
  </si>
  <si>
    <t>Zemní práce</t>
  </si>
  <si>
    <t>CELKEM ZA</t>
  </si>
  <si>
    <t>1 Zemní práce</t>
  </si>
  <si>
    <t>5 Komunikace</t>
  </si>
  <si>
    <t>91 Doplňující práce na komunikaci</t>
  </si>
  <si>
    <t>97 Přesuny suti a vybouraných hmot</t>
  </si>
  <si>
    <t>99 Staveništní přesun hmot</t>
  </si>
  <si>
    <t>m</t>
  </si>
  <si>
    <t>soubor</t>
  </si>
  <si>
    <t>Položkový rozpočet stavby</t>
  </si>
  <si>
    <t>0051</t>
  </si>
  <si>
    <t>Vedlejší rozpočtové náklady ve fázi provádění stavby</t>
  </si>
  <si>
    <t>005111020R</t>
  </si>
  <si>
    <t>Vytyčení stavby a st. inženýrských sítí</t>
  </si>
  <si>
    <t>005121010R</t>
  </si>
  <si>
    <r>
      <t xml:space="preserve">Vybudování zařízení staveniště
</t>
    </r>
    <r>
      <rPr>
        <sz val="9"/>
        <color rgb="FF00B050"/>
        <rFont val="Calibri"/>
        <family val="2"/>
        <scheme val="minor"/>
      </rPr>
      <t xml:space="preserve"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    </t>
    </r>
  </si>
  <si>
    <t>005121020R</t>
  </si>
  <si>
    <r>
      <t xml:space="preserve">Provoz zařízení staveniště
</t>
    </r>
    <r>
      <rPr>
        <sz val="9"/>
        <color rgb="FF00B050"/>
        <rFont val="Calibri"/>
        <family val="2"/>
        <scheme val="minor"/>
      </rPr>
      <t xml:space="preserve"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    </t>
    </r>
  </si>
  <si>
    <t>005121030R</t>
  </si>
  <si>
    <r>
      <t xml:space="preserve">Odstranění zařízení staveniště
</t>
    </r>
    <r>
      <rPr>
        <sz val="9"/>
        <color rgb="FF00B050"/>
        <rFont val="Calibri"/>
        <family val="2"/>
        <scheme val="minor"/>
      </rPr>
      <t xml:space="preserve">Odstranění objektů zařízení staveniště včetně přípojek energií a jejich odvoz. Položka zahrnuje i náklady na úpravu povrchů po odstranění zařízení staveniště a úklid ploch, na kterých bylo zařízení staveniště provozováno.    </t>
    </r>
  </si>
  <si>
    <t>0051UD01</t>
  </si>
  <si>
    <t xml:space="preserve">Přechodné dopravní značení a opatření </t>
  </si>
  <si>
    <t>0051 Vedlejší rozpočtové náklady ve fázi provádění stavby</t>
  </si>
  <si>
    <t>0052</t>
  </si>
  <si>
    <t>Ostatní náklady stavby</t>
  </si>
  <si>
    <t>005231010R</t>
  </si>
  <si>
    <t>005241010R</t>
  </si>
  <si>
    <t>Dokumentace skutečného provedení</t>
  </si>
  <si>
    <t>005241020R</t>
  </si>
  <si>
    <t>Geodetické zaměření skutečného provedení</t>
  </si>
  <si>
    <r>
      <t xml:space="preserve">Zkoušky
</t>
    </r>
    <r>
      <rPr>
        <sz val="9"/>
        <color rgb="FF00B050"/>
        <rFont val="Calibri"/>
        <family val="2"/>
        <scheme val="minor"/>
      </rPr>
      <t>Náklady spojené s provedením všech technickými normami předepsaných zkoušek hutnění podloží a podkladních vrstev.</t>
    </r>
  </si>
  <si>
    <t>REKAPITULACE STAVEBNÍCH DÍLŮ</t>
  </si>
  <si>
    <t>Stavební díl</t>
  </si>
  <si>
    <t>Celkem (Kč)</t>
  </si>
  <si>
    <t>CELKEM ZA OBJEKT</t>
  </si>
  <si>
    <t>122301102R00</t>
  </si>
  <si>
    <t>Odkopávky nezapažené v hor. 4 do 1000 m3</t>
  </si>
  <si>
    <t>m3</t>
  </si>
  <si>
    <t>161101101R00</t>
  </si>
  <si>
    <t xml:space="preserve">Svislé přemístění výkopku z hor.1-4 do 2,5 m </t>
  </si>
  <si>
    <t>162701102R00</t>
  </si>
  <si>
    <t>Vodorovné přemístění výkopku z hor.1-4 na skládku -vzdálenost odvozu dle nabídky dodavatele</t>
  </si>
  <si>
    <t>171201201R00</t>
  </si>
  <si>
    <t xml:space="preserve">Uložení sypaniny na skl.-modelace na výšku přes 2m </t>
  </si>
  <si>
    <t>kus</t>
  </si>
  <si>
    <t>t</t>
  </si>
  <si>
    <t>Město Nové Město na Moravě</t>
  </si>
  <si>
    <t>113107620R00</t>
  </si>
  <si>
    <t>Odstranění podkladu nad 50 m2,kam.drcené tl.20 cm</t>
  </si>
  <si>
    <t>121101103R00</t>
  </si>
  <si>
    <t>Sejmutí ornice s přemístěním přes 100 do 250 m</t>
  </si>
  <si>
    <t>180402111R00</t>
  </si>
  <si>
    <t>Založení trávníku parkového výsevem v rovině</t>
  </si>
  <si>
    <t>181201101R00</t>
  </si>
  <si>
    <t>181301101R00</t>
  </si>
  <si>
    <t>Rozprostření ornice, rovina, tl. do 10 cm do 500m2</t>
  </si>
  <si>
    <t>199000002R00</t>
  </si>
  <si>
    <t>Poplatek za skládku horniny 1- 4</t>
  </si>
  <si>
    <t>00572400R</t>
  </si>
  <si>
    <t>kg</t>
  </si>
  <si>
    <t>215901101R00</t>
  </si>
  <si>
    <t>Zhutnění podloží</t>
  </si>
  <si>
    <t>596215041R00</t>
  </si>
  <si>
    <t>Kladení zámkové dlažby tl. 8 cm do drtě tl. 5 cm</t>
  </si>
  <si>
    <t>564861111R00</t>
  </si>
  <si>
    <t>917862111R00</t>
  </si>
  <si>
    <t>Osazení stojat. obrub.bet. s opěrou,lože z C 12/15</t>
  </si>
  <si>
    <t>918101111R00</t>
  </si>
  <si>
    <t>979082213R00</t>
  </si>
  <si>
    <t>979082219R00</t>
  </si>
  <si>
    <t>Příplatek za dopravu suti po suchu za další 1 km</t>
  </si>
  <si>
    <t>979093111R00</t>
  </si>
  <si>
    <t>Uložení suti na skládku bez zhutnění</t>
  </si>
  <si>
    <t>998223011R00</t>
  </si>
  <si>
    <t>Nakládání suti na dopravní prostředky</t>
  </si>
  <si>
    <t xml:space="preserve">Poplatek za skládku suti </t>
  </si>
  <si>
    <t>979087212R00</t>
  </si>
  <si>
    <t>979990112R00</t>
  </si>
  <si>
    <t>Chodník Oborou - od OD Billa k lávce přes Bezděčku u Městských lázní – Nové Město na Moravě
úsek Smetanova - Výhledy</t>
  </si>
  <si>
    <t>051</t>
  </si>
  <si>
    <t>Chodník Oborou - od OD Billa k lávce přes Bezděčku u Městských lázní – Nové Město na Moravě</t>
  </si>
  <si>
    <t>Směs travní parková I. běžná zátěž PROFI</t>
  </si>
  <si>
    <t>Úprava pláně v násypech v hor. 1-4, bez zhutnění</t>
  </si>
  <si>
    <t>Podklad ze štěrkodrti po zhutnění tloušťky 20 cm</t>
  </si>
  <si>
    <t>Betonová dlažba přírodní 20x10x8 dlažba</t>
  </si>
  <si>
    <t>59245266R</t>
  </si>
  <si>
    <t>Obrubník chodníkový ABO 14-10 1000/100/250 mm</t>
  </si>
  <si>
    <t>Lože pod obrubníky nebo obruby dlažeb z C 12/15</t>
  </si>
  <si>
    <t>Vodorovná doprava suti po suchu do 1 km</t>
  </si>
  <si>
    <t>Přesun hmot, pozemní komunikace, kryt dlážděný</t>
  </si>
  <si>
    <t>569621121R00</t>
  </si>
  <si>
    <t>Zpevnění krajnic recyklátem tl. 15 cm</t>
  </si>
  <si>
    <t>5UD01</t>
  </si>
  <si>
    <t>Recyklát do krajnice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</si>
</sst>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ZK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name val="Arial CE"/>
      <family val="2"/>
    </font>
    <font>
      <sz val="10"/>
      <color theme="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2"/>
      <color theme="0"/>
      <name val="Arial CE"/>
      <family val="2"/>
    </font>
    <font>
      <b/>
      <sz val="15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2">
    <xf numFmtId="0" fontId="0" fillId="0" borderId="0" xfId="0"/>
    <xf numFmtId="2" fontId="0" fillId="0" borderId="0" xfId="0" applyNumberFormat="1"/>
    <xf numFmtId="1" fontId="0" fillId="0" borderId="0" xfId="0" applyNumberFormat="1"/>
    <xf numFmtId="0" fontId="4" fillId="0" borderId="0" xfId="20" applyNumberFormat="1" applyFont="1" applyBorder="1" applyAlignment="1">
      <alignment horizontal="centerContinuous" vertical="top"/>
      <protection/>
    </xf>
    <xf numFmtId="0" fontId="3" fillId="0" borderId="0" xfId="20" applyNumberFormat="1" applyBorder="1" applyAlignment="1">
      <alignment horizontal="centerContinuous"/>
      <protection/>
    </xf>
    <xf numFmtId="0" fontId="3" fillId="0" borderId="0" xfId="20" applyNumberFormat="1" applyAlignment="1">
      <alignment horizontal="centerContinuous"/>
      <protection/>
    </xf>
    <xf numFmtId="0" fontId="3" fillId="0" borderId="0" xfId="20">
      <alignment/>
      <protection/>
    </xf>
    <xf numFmtId="0" fontId="3" fillId="0" borderId="0" xfId="20" applyAlignment="1">
      <alignment wrapText="1"/>
      <protection/>
    </xf>
    <xf numFmtId="0" fontId="5" fillId="0" borderId="0" xfId="20" applyFont="1" applyAlignment="1">
      <alignment wrapText="1"/>
      <protection/>
    </xf>
    <xf numFmtId="0" fontId="6" fillId="0" borderId="1" xfId="20" applyFont="1" applyFill="1" applyBorder="1" applyAlignment="1">
      <alignment horizontal="left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3" xfId="20" applyFont="1" applyBorder="1">
      <alignment/>
      <protection/>
    </xf>
    <xf numFmtId="0" fontId="7" fillId="0" borderId="4" xfId="20" applyNumberFormat="1" applyFont="1" applyBorder="1" applyAlignment="1">
      <alignment horizontal="left"/>
      <protection/>
    </xf>
    <xf numFmtId="49" fontId="5" fillId="0" borderId="0" xfId="20" applyNumberFormat="1" applyFont="1" applyAlignment="1">
      <alignment wrapText="1"/>
      <protection/>
    </xf>
    <xf numFmtId="0" fontId="3" fillId="0" borderId="5" xfId="20" applyFont="1" applyBorder="1">
      <alignment/>
      <protection/>
    </xf>
    <xf numFmtId="0" fontId="7" fillId="0" borderId="6" xfId="20" applyFont="1" applyBorder="1">
      <alignment/>
      <protection/>
    </xf>
    <xf numFmtId="0" fontId="7" fillId="0" borderId="7" xfId="20" applyFont="1" applyBorder="1">
      <alignment/>
      <protection/>
    </xf>
    <xf numFmtId="0" fontId="7" fillId="0" borderId="8" xfId="20" applyFont="1" applyBorder="1">
      <alignment/>
      <protection/>
    </xf>
    <xf numFmtId="0" fontId="7" fillId="0" borderId="9" xfId="20" applyNumberFormat="1" applyFont="1" applyBorder="1" applyAlignment="1">
      <alignment horizontal="left"/>
      <protection/>
    </xf>
    <xf numFmtId="0" fontId="6" fillId="0" borderId="10" xfId="20" applyFont="1" applyBorder="1">
      <alignment/>
      <protection/>
    </xf>
    <xf numFmtId="0" fontId="7" fillId="0" borderId="11" xfId="20" applyFont="1" applyBorder="1">
      <alignment/>
      <protection/>
    </xf>
    <xf numFmtId="0" fontId="7" fillId="0" borderId="12" xfId="20" applyFont="1" applyBorder="1">
      <alignment/>
      <protection/>
    </xf>
    <xf numFmtId="0" fontId="7" fillId="0" borderId="13" xfId="20" applyFont="1" applyBorder="1">
      <alignment/>
      <protection/>
    </xf>
    <xf numFmtId="0" fontId="7" fillId="0" borderId="14" xfId="20" applyFont="1" applyBorder="1">
      <alignment/>
      <protection/>
    </xf>
    <xf numFmtId="0" fontId="6" fillId="0" borderId="15" xfId="20" applyFont="1" applyBorder="1">
      <alignment/>
      <protection/>
    </xf>
    <xf numFmtId="0" fontId="7" fillId="0" borderId="8" xfId="20" applyFont="1" applyFill="1" applyBorder="1">
      <alignment/>
      <protection/>
    </xf>
    <xf numFmtId="0" fontId="7" fillId="0" borderId="9" xfId="20" applyNumberFormat="1" applyFont="1" applyBorder="1" applyAlignment="1">
      <alignment horizontal="right"/>
      <protection/>
    </xf>
    <xf numFmtId="0" fontId="3" fillId="0" borderId="0" xfId="20" applyFill="1">
      <alignment/>
      <protection/>
    </xf>
    <xf numFmtId="49" fontId="7" fillId="0" borderId="8" xfId="20" applyNumberFormat="1" applyFont="1" applyBorder="1" applyAlignment="1">
      <alignment horizontal="left"/>
      <protection/>
    </xf>
    <xf numFmtId="0" fontId="7" fillId="0" borderId="16" xfId="20" applyFont="1" applyBorder="1">
      <alignment/>
      <protection/>
    </xf>
    <xf numFmtId="0" fontId="7" fillId="0" borderId="8" xfId="20" applyFont="1" applyBorder="1" applyAlignment="1">
      <alignment horizontal="left"/>
      <protection/>
    </xf>
    <xf numFmtId="0" fontId="7" fillId="0" borderId="17" xfId="20" applyFont="1" applyBorder="1" applyAlignment="1">
      <alignment horizontal="left"/>
      <protection/>
    </xf>
    <xf numFmtId="0" fontId="7" fillId="0" borderId="8" xfId="20" applyNumberFormat="1" applyFont="1" applyBorder="1">
      <alignment/>
      <protection/>
    </xf>
    <xf numFmtId="0" fontId="7" fillId="0" borderId="18" xfId="20" applyNumberFormat="1" applyFont="1" applyBorder="1" applyAlignment="1">
      <alignment horizontal="left"/>
      <protection/>
    </xf>
    <xf numFmtId="0" fontId="3" fillId="0" borderId="0" xfId="20" applyNumberFormat="1" applyBorder="1">
      <alignment/>
      <protection/>
    </xf>
    <xf numFmtId="0" fontId="3" fillId="0" borderId="0" xfId="20" applyNumberFormat="1" applyAlignment="1">
      <alignment wrapText="1"/>
      <protection/>
    </xf>
    <xf numFmtId="0" fontId="3" fillId="0" borderId="0" xfId="20" applyBorder="1">
      <alignment/>
      <protection/>
    </xf>
    <xf numFmtId="0" fontId="7" fillId="0" borderId="18" xfId="20" applyNumberFormat="1" applyFont="1" applyFill="1" applyBorder="1" applyAlignment="1">
      <alignment/>
      <protection/>
    </xf>
    <xf numFmtId="0" fontId="7" fillId="0" borderId="8" xfId="20" applyFont="1" applyFill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5" fillId="0" borderId="0" xfId="20" applyFont="1" applyAlignment="1">
      <alignment horizontal="right" wrapText="1"/>
      <protection/>
    </xf>
    <xf numFmtId="0" fontId="7" fillId="0" borderId="8" xfId="20" applyFont="1" applyBorder="1" applyAlignment="1">
      <alignment/>
      <protection/>
    </xf>
    <xf numFmtId="3" fontId="3" fillId="0" borderId="0" xfId="20" applyNumberFormat="1">
      <alignment/>
      <protection/>
    </xf>
    <xf numFmtId="0" fontId="7" fillId="0" borderId="15" xfId="20" applyFont="1" applyBorder="1">
      <alignment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3" xfId="20" applyFont="1" applyBorder="1" applyAlignment="1">
      <alignment horizontal="left"/>
      <protection/>
    </xf>
    <xf numFmtId="0" fontId="7" fillId="0" borderId="14" xfId="20" applyFont="1" applyBorder="1" applyAlignment="1">
      <alignment horizontal="left"/>
      <protection/>
    </xf>
    <xf numFmtId="0" fontId="7" fillId="0" borderId="19" xfId="20" applyFont="1" applyBorder="1" applyAlignment="1">
      <alignment horizontal="left"/>
      <protection/>
    </xf>
    <xf numFmtId="0" fontId="7" fillId="0" borderId="20" xfId="20" applyNumberFormat="1" applyFont="1" applyBorder="1" applyAlignment="1">
      <alignment horizontal="right"/>
      <protection/>
    </xf>
    <xf numFmtId="0" fontId="4" fillId="0" borderId="21" xfId="20" applyFont="1" applyBorder="1" applyAlignment="1">
      <alignment horizontal="centerContinuous" vertical="center"/>
      <protection/>
    </xf>
    <xf numFmtId="0" fontId="9" fillId="0" borderId="22" xfId="20" applyFont="1" applyBorder="1" applyAlignment="1">
      <alignment horizontal="centerContinuous" vertical="center"/>
      <protection/>
    </xf>
    <xf numFmtId="0" fontId="3" fillId="0" borderId="22" xfId="20" applyBorder="1" applyAlignment="1">
      <alignment horizontal="centerContinuous" vertical="center"/>
      <protection/>
    </xf>
    <xf numFmtId="0" fontId="3" fillId="0" borderId="23" xfId="20" applyBorder="1" applyAlignment="1">
      <alignment horizontal="centerContinuous" vertical="center"/>
      <protection/>
    </xf>
    <xf numFmtId="0" fontId="3" fillId="0" borderId="24" xfId="20" applyBorder="1">
      <alignment/>
      <protection/>
    </xf>
    <xf numFmtId="49" fontId="3" fillId="0" borderId="25" xfId="20" applyNumberFormat="1" applyBorder="1">
      <alignment/>
      <protection/>
    </xf>
    <xf numFmtId="4" fontId="3" fillId="0" borderId="26" xfId="20" applyNumberFormat="1" applyBorder="1">
      <alignment/>
      <protection/>
    </xf>
    <xf numFmtId="0" fontId="3" fillId="0" borderId="27" xfId="20" applyBorder="1">
      <alignment/>
      <protection/>
    </xf>
    <xf numFmtId="4" fontId="3" fillId="0" borderId="28" xfId="20" applyNumberFormat="1" applyBorder="1">
      <alignment/>
      <protection/>
    </xf>
    <xf numFmtId="49" fontId="3" fillId="0" borderId="0" xfId="20" applyNumberFormat="1" applyBorder="1">
      <alignment/>
      <protection/>
    </xf>
    <xf numFmtId="4" fontId="3" fillId="0" borderId="29" xfId="20" applyNumberFormat="1" applyBorder="1">
      <alignment/>
      <protection/>
    </xf>
    <xf numFmtId="0" fontId="3" fillId="0" borderId="30" xfId="20" applyBorder="1">
      <alignment/>
      <protection/>
    </xf>
    <xf numFmtId="49" fontId="3" fillId="0" borderId="0" xfId="20" applyNumberFormat="1" applyBorder="1" applyAlignment="1">
      <alignment shrinkToFit="1"/>
      <protection/>
    </xf>
    <xf numFmtId="0" fontId="3" fillId="0" borderId="31" xfId="20" applyBorder="1">
      <alignment/>
      <protection/>
    </xf>
    <xf numFmtId="3" fontId="3" fillId="0" borderId="29" xfId="20" applyNumberFormat="1" applyBorder="1">
      <alignment/>
      <protection/>
    </xf>
    <xf numFmtId="4" fontId="3" fillId="0" borderId="32" xfId="20" applyNumberFormat="1" applyBorder="1">
      <alignment/>
      <protection/>
    </xf>
    <xf numFmtId="0" fontId="3" fillId="0" borderId="33" xfId="20" applyBorder="1">
      <alignment/>
      <protection/>
    </xf>
    <xf numFmtId="3" fontId="3" fillId="0" borderId="32" xfId="20" applyNumberFormat="1" applyBorder="1">
      <alignment/>
      <protection/>
    </xf>
    <xf numFmtId="0" fontId="3" fillId="0" borderId="34" xfId="20" applyBorder="1">
      <alignment/>
      <protection/>
    </xf>
    <xf numFmtId="4" fontId="3" fillId="0" borderId="20" xfId="20" applyNumberFormat="1" applyBorder="1">
      <alignment/>
      <protection/>
    </xf>
    <xf numFmtId="0" fontId="3" fillId="0" borderId="29" xfId="20" applyBorder="1">
      <alignment/>
      <protection/>
    </xf>
    <xf numFmtId="0" fontId="3" fillId="0" borderId="28" xfId="20" applyBorder="1">
      <alignment/>
      <protection/>
    </xf>
    <xf numFmtId="0" fontId="3" fillId="0" borderId="0" xfId="20" applyBorder="1" applyAlignment="1">
      <alignment horizontal="right"/>
      <protection/>
    </xf>
    <xf numFmtId="0" fontId="3" fillId="0" borderId="0" xfId="20" applyFill="1" applyBorder="1">
      <alignment/>
      <protection/>
    </xf>
    <xf numFmtId="0" fontId="3" fillId="0" borderId="5" xfId="20" applyBorder="1">
      <alignment/>
      <protection/>
    </xf>
    <xf numFmtId="0" fontId="3" fillId="0" borderId="7" xfId="20" applyBorder="1">
      <alignment/>
      <protection/>
    </xf>
    <xf numFmtId="1" fontId="3" fillId="0" borderId="6" xfId="20" applyNumberFormat="1" applyBorder="1" applyAlignment="1">
      <alignment horizontal="right"/>
      <protection/>
    </xf>
    <xf numFmtId="0" fontId="3" fillId="0" borderId="6" xfId="20" applyBorder="1">
      <alignment/>
      <protection/>
    </xf>
    <xf numFmtId="0" fontId="5" fillId="0" borderId="0" xfId="20" applyFont="1">
      <alignment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3" fillId="0" borderId="0" xfId="20" applyAlignment="1">
      <alignment/>
      <protection/>
    </xf>
    <xf numFmtId="0" fontId="3" fillId="0" borderId="0" xfId="20" applyAlignment="1">
      <alignment vertical="justify"/>
      <protection/>
    </xf>
    <xf numFmtId="0" fontId="3" fillId="0" borderId="0" xfId="20" applyAlignment="1">
      <alignment horizontal="left" wrapText="1"/>
      <protection/>
    </xf>
    <xf numFmtId="0" fontId="3" fillId="2" borderId="14" xfId="20" applyFont="1" applyFill="1" applyBorder="1">
      <alignment/>
      <protection/>
    </xf>
    <xf numFmtId="49" fontId="7" fillId="0" borderId="18" xfId="20" applyNumberFormat="1" applyFont="1" applyBorder="1" applyAlignment="1">
      <alignment/>
      <protection/>
    </xf>
    <xf numFmtId="49" fontId="6" fillId="2" borderId="15" xfId="20" applyNumberFormat="1" applyFont="1" applyFill="1" applyBorder="1">
      <alignment/>
      <protection/>
    </xf>
    <xf numFmtId="0" fontId="6" fillId="2" borderId="35" xfId="20" applyFont="1" applyFill="1" applyBorder="1" applyAlignment="1">
      <alignment horizontal="left"/>
      <protection/>
    </xf>
    <xf numFmtId="0" fontId="3" fillId="2" borderId="36" xfId="20" applyFont="1" applyFill="1" applyBorder="1" applyAlignment="1">
      <alignment horizontal="left"/>
      <protection/>
    </xf>
    <xf numFmtId="0" fontId="3" fillId="2" borderId="37" xfId="20" applyFill="1" applyBorder="1" applyAlignment="1">
      <alignment horizontal="center"/>
      <protection/>
    </xf>
    <xf numFmtId="0" fontId="6" fillId="2" borderId="36" xfId="20" applyFont="1" applyFill="1" applyBorder="1" applyAlignment="1">
      <alignment horizontal="center"/>
      <protection/>
    </xf>
    <xf numFmtId="0" fontId="3" fillId="2" borderId="36" xfId="20" applyFont="1" applyFill="1" applyBorder="1" applyAlignment="1">
      <alignment horizontal="right"/>
      <protection/>
    </xf>
    <xf numFmtId="0" fontId="3" fillId="2" borderId="37" xfId="20" applyFont="1" applyFill="1" applyBorder="1" applyAlignment="1">
      <alignment horizontal="right"/>
      <protection/>
    </xf>
    <xf numFmtId="0" fontId="6" fillId="2" borderId="1" xfId="20" applyFont="1" applyFill="1" applyBorder="1">
      <alignment/>
      <protection/>
    </xf>
    <xf numFmtId="0" fontId="6" fillId="2" borderId="38" xfId="20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6" fillId="2" borderId="39" xfId="20" applyFont="1" applyFill="1" applyBorder="1">
      <alignment/>
      <protection/>
    </xf>
    <xf numFmtId="0" fontId="6" fillId="2" borderId="40" xfId="20" applyFont="1" applyFill="1" applyBorder="1">
      <alignment/>
      <protection/>
    </xf>
    <xf numFmtId="0" fontId="3" fillId="2" borderId="24" xfId="20" applyFill="1" applyBorder="1">
      <alignment/>
      <protection/>
    </xf>
    <xf numFmtId="0" fontId="3" fillId="2" borderId="0" xfId="20" applyFill="1" applyBorder="1">
      <alignment/>
      <protection/>
    </xf>
    <xf numFmtId="0" fontId="3" fillId="2" borderId="29" xfId="20" applyFill="1" applyBorder="1">
      <alignment/>
      <protection/>
    </xf>
    <xf numFmtId="0" fontId="3" fillId="2" borderId="31" xfId="20" applyFill="1" applyBorder="1">
      <alignment/>
      <protection/>
    </xf>
    <xf numFmtId="0" fontId="3" fillId="2" borderId="28" xfId="20" applyFill="1" applyBorder="1">
      <alignment/>
      <protection/>
    </xf>
    <xf numFmtId="0" fontId="9" fillId="2" borderId="35" xfId="20" applyFont="1" applyFill="1" applyBorder="1">
      <alignment/>
      <protection/>
    </xf>
    <xf numFmtId="0" fontId="9" fillId="2" borderId="36" xfId="20" applyFont="1" applyFill="1" applyBorder="1">
      <alignment/>
      <protection/>
    </xf>
    <xf numFmtId="0" fontId="9" fillId="2" borderId="41" xfId="20" applyFont="1" applyFill="1" applyBorder="1">
      <alignment/>
      <protection/>
    </xf>
    <xf numFmtId="0" fontId="0" fillId="0" borderId="7" xfId="0" applyBorder="1"/>
    <xf numFmtId="0" fontId="2" fillId="0" borderId="4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4" fontId="2" fillId="0" borderId="6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2" fontId="0" fillId="0" borderId="7" xfId="0" applyNumberFormat="1" applyBorder="1"/>
    <xf numFmtId="0" fontId="0" fillId="0" borderId="7" xfId="0" applyBorder="1" applyAlignment="1">
      <alignment horizontal="center"/>
    </xf>
    <xf numFmtId="14" fontId="3" fillId="0" borderId="29" xfId="20" applyNumberFormat="1" applyBorder="1">
      <alignment/>
      <protection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ill="1" applyBorder="1"/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6" fillId="0" borderId="0" xfId="20" applyFont="1" applyAlignment="1">
      <alignment/>
      <protection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43" xfId="0" applyBorder="1"/>
    <xf numFmtId="0" fontId="2" fillId="0" borderId="44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2" fillId="0" borderId="48" xfId="0" applyFont="1" applyBorder="1"/>
    <xf numFmtId="0" fontId="0" fillId="0" borderId="49" xfId="0" applyBorder="1"/>
    <xf numFmtId="0" fontId="0" fillId="0" borderId="5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/>
    <xf numFmtId="4" fontId="2" fillId="0" borderId="0" xfId="0" applyNumberFormat="1" applyFont="1" applyFill="1" applyBorder="1"/>
    <xf numFmtId="0" fontId="0" fillId="0" borderId="8" xfId="0" applyBorder="1"/>
    <xf numFmtId="2" fontId="0" fillId="0" borderId="8" xfId="0" applyNumberFormat="1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4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4" fontId="2" fillId="0" borderId="14" xfId="0" applyNumberFormat="1" applyFont="1" applyBorder="1"/>
    <xf numFmtId="0" fontId="2" fillId="3" borderId="13" xfId="0" applyFont="1" applyFill="1" applyBorder="1" applyAlignment="1">
      <alignment horizontal="left"/>
    </xf>
    <xf numFmtId="0" fontId="2" fillId="3" borderId="13" xfId="0" applyFont="1" applyFill="1" applyBorder="1"/>
    <xf numFmtId="2" fontId="0" fillId="3" borderId="13" xfId="0" applyNumberFormat="1" applyFill="1" applyBorder="1"/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" fontId="2" fillId="3" borderId="14" xfId="0" applyNumberFormat="1" applyFont="1" applyFill="1" applyBorder="1"/>
    <xf numFmtId="0" fontId="0" fillId="0" borderId="8" xfId="0" applyBorder="1" applyAlignment="1">
      <alignment horizontal="left"/>
    </xf>
    <xf numFmtId="4" fontId="0" fillId="0" borderId="8" xfId="0" applyNumberFormat="1" applyFont="1" applyBorder="1"/>
    <xf numFmtId="0" fontId="0" fillId="0" borderId="31" xfId="0" applyFill="1" applyBorder="1" applyAlignment="1">
      <alignment horizontal="center"/>
    </xf>
    <xf numFmtId="4" fontId="2" fillId="0" borderId="29" xfId="0" applyNumberFormat="1" applyFont="1" applyFill="1" applyBorder="1"/>
    <xf numFmtId="0" fontId="2" fillId="0" borderId="4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4" fontId="0" fillId="0" borderId="8" xfId="0" applyNumberFormat="1" applyFont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0" fillId="3" borderId="51" xfId="0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/>
    <xf numFmtId="0" fontId="0" fillId="3" borderId="12" xfId="0" applyFill="1" applyBorder="1" applyAlignment="1">
      <alignment horizontal="center"/>
    </xf>
    <xf numFmtId="2" fontId="0" fillId="3" borderId="12" xfId="0" applyNumberFormat="1" applyFill="1" applyBorder="1"/>
    <xf numFmtId="4" fontId="2" fillId="3" borderId="11" xfId="0" applyNumberFormat="1" applyFont="1" applyFill="1" applyBorder="1"/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/>
    <xf numFmtId="0" fontId="0" fillId="0" borderId="13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9" fontId="2" fillId="0" borderId="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31" xfId="0" applyFont="1" applyBorder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4" fontId="0" fillId="0" borderId="8" xfId="0" applyNumberFormat="1" applyFont="1" applyBorder="1" applyAlignment="1">
      <alignment vertical="center"/>
    </xf>
    <xf numFmtId="0" fontId="2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/>
    <xf numFmtId="0" fontId="2" fillId="0" borderId="4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3" borderId="51" xfId="0" applyFill="1" applyBorder="1"/>
    <xf numFmtId="4" fontId="2" fillId="3" borderId="12" xfId="0" applyNumberFormat="1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3" xfId="0" applyBorder="1"/>
    <xf numFmtId="4" fontId="0" fillId="0" borderId="14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wrapText="1"/>
    </xf>
    <xf numFmtId="0" fontId="2" fillId="0" borderId="7" xfId="0" applyFont="1" applyFill="1" applyBorder="1" applyAlignment="1">
      <alignment horizontal="left"/>
    </xf>
    <xf numFmtId="1" fontId="2" fillId="0" borderId="7" xfId="0" applyNumberFormat="1" applyFont="1" applyBorder="1"/>
    <xf numFmtId="2" fontId="2" fillId="0" borderId="7" xfId="0" applyNumberFormat="1" applyFont="1" applyBorder="1"/>
    <xf numFmtId="0" fontId="0" fillId="0" borderId="8" xfId="0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2" fontId="0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9" fontId="8" fillId="2" borderId="39" xfId="20" applyNumberFormat="1" applyFont="1" applyFill="1" applyBorder="1" applyAlignment="1">
      <alignment horizontal="left" vertical="center" wrapText="1"/>
      <protection/>
    </xf>
    <xf numFmtId="49" fontId="8" fillId="2" borderId="38" xfId="20" applyNumberFormat="1" applyFont="1" applyFill="1" applyBorder="1" applyAlignment="1">
      <alignment horizontal="left" vertical="center" wrapText="1"/>
      <protection/>
    </xf>
    <xf numFmtId="49" fontId="8" fillId="2" borderId="2" xfId="20" applyNumberFormat="1" applyFont="1" applyFill="1" applyBorder="1" applyAlignment="1">
      <alignment horizontal="left" vertical="center" wrapText="1"/>
      <protection/>
    </xf>
    <xf numFmtId="0" fontId="3" fillId="0" borderId="31" xfId="20" applyBorder="1">
      <alignment/>
      <protection/>
    </xf>
    <xf numFmtId="0" fontId="3" fillId="0" borderId="29" xfId="20" applyBorder="1">
      <alignment/>
      <protection/>
    </xf>
    <xf numFmtId="49" fontId="6" fillId="2" borderId="17" xfId="20" applyNumberFormat="1" applyFont="1" applyFill="1" applyBorder="1" applyAlignment="1">
      <alignment wrapText="1"/>
      <protection/>
    </xf>
    <xf numFmtId="0" fontId="6" fillId="2" borderId="13" xfId="20" applyFont="1" applyFill="1" applyBorder="1" applyAlignment="1">
      <alignment wrapText="1"/>
      <protection/>
    </xf>
    <xf numFmtId="0" fontId="6" fillId="2" borderId="14" xfId="20" applyFont="1" applyFill="1" applyBorder="1" applyAlignment="1">
      <alignment wrapText="1"/>
      <protection/>
    </xf>
    <xf numFmtId="0" fontId="3" fillId="0" borderId="52" xfId="20" applyBorder="1">
      <alignment/>
      <protection/>
    </xf>
    <xf numFmtId="0" fontId="3" fillId="0" borderId="26" xfId="20" applyBorder="1">
      <alignment/>
      <protection/>
    </xf>
    <xf numFmtId="0" fontId="3" fillId="0" borderId="31" xfId="20" applyFont="1" applyBorder="1">
      <alignment/>
      <protection/>
    </xf>
    <xf numFmtId="0" fontId="3" fillId="0" borderId="29" xfId="20" applyFont="1" applyBorder="1">
      <alignment/>
      <protection/>
    </xf>
    <xf numFmtId="0" fontId="3" fillId="0" borderId="53" xfId="20" applyBorder="1" applyAlignment="1">
      <alignment horizontal="center" shrinkToFit="1"/>
      <protection/>
    </xf>
    <xf numFmtId="0" fontId="3" fillId="0" borderId="54" xfId="20" applyBorder="1" applyAlignment="1">
      <alignment horizontal="center" shrinkToFit="1"/>
      <protection/>
    </xf>
    <xf numFmtId="0" fontId="3" fillId="0" borderId="24" xfId="20" applyBorder="1" applyAlignment="1">
      <alignment horizontal="center" vertical="center"/>
      <protection/>
    </xf>
    <xf numFmtId="0" fontId="3" fillId="0" borderId="0" xfId="20" applyBorder="1" applyAlignment="1">
      <alignment horizontal="center" vertical="center"/>
      <protection/>
    </xf>
    <xf numFmtId="0" fontId="3" fillId="0" borderId="29" xfId="20" applyBorder="1" applyAlignment="1">
      <alignment horizontal="center" vertical="center"/>
      <protection/>
    </xf>
    <xf numFmtId="0" fontId="3" fillId="0" borderId="31" xfId="20" applyBorder="1" applyAlignment="1">
      <alignment horizontal="center" vertical="center"/>
      <protection/>
    </xf>
    <xf numFmtId="164" fontId="9" fillId="2" borderId="55" xfId="20" applyNumberFormat="1" applyFont="1" applyFill="1" applyBorder="1" applyAlignment="1">
      <alignment horizontal="right"/>
      <protection/>
    </xf>
    <xf numFmtId="164" fontId="9" fillId="2" borderId="37" xfId="20" applyNumberFormat="1" applyFont="1" applyFill="1" applyBorder="1" applyAlignment="1">
      <alignment horizontal="right"/>
      <protection/>
    </xf>
    <xf numFmtId="0" fontId="3" fillId="0" borderId="0" xfId="20" applyFont="1" applyAlignment="1">
      <alignment horizontal="left" vertical="top" wrapText="1"/>
      <protection/>
    </xf>
    <xf numFmtId="0" fontId="3" fillId="0" borderId="28" xfId="20" applyBorder="1" applyAlignment="1">
      <alignment horizontal="center" vertical="center"/>
      <protection/>
    </xf>
    <xf numFmtId="164" fontId="3" fillId="0" borderId="17" xfId="20" applyNumberFormat="1" applyBorder="1" applyAlignment="1">
      <alignment horizontal="right"/>
      <protection/>
    </xf>
    <xf numFmtId="164" fontId="3" fillId="0" borderId="18" xfId="20" applyNumberFormat="1" applyBorder="1" applyAlignment="1">
      <alignment horizontal="right"/>
      <protection/>
    </xf>
    <xf numFmtId="164" fontId="3" fillId="0" borderId="42" xfId="20" applyNumberFormat="1" applyBorder="1" applyAlignment="1">
      <alignment horizontal="right"/>
      <protection/>
    </xf>
    <xf numFmtId="164" fontId="3" fillId="0" borderId="56" xfId="20" applyNumberFormat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4.Bystrice_Opravy%20MK\VF4_DSP\24-XLS03_ROZPOC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.Bystrice_Sidliste%20II\20_VF4_DSP\8-XLS04_ROZPOCET%20SO%20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"/>
      <sheetName val="000 Pol"/>
      <sheetName val="101 Pol"/>
      <sheetName val="102 Pol"/>
      <sheetName val="103 Pol"/>
      <sheetName val="104 Pol"/>
      <sheetName val="MENEPRACE_KOM"/>
      <sheetName val="ZMENY_V+K"/>
      <sheetName val="KOSTKY VYPOCET"/>
      <sheetName val="Rekapitulace ŠD 15 cm"/>
    </sheetNames>
    <sheetDataSet>
      <sheetData sheetId="0">
        <row r="32">
          <cell r="C32">
            <v>21</v>
          </cell>
          <cell r="F32">
            <v>6125957.6040855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32">
          <cell r="C32">
            <v>21</v>
          </cell>
          <cell r="F32">
            <v>770865.1721301536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zoomScaleSheetLayoutView="100" workbookViewId="0" topLeftCell="A1">
      <selection activeCell="J8" sqref="J8"/>
    </sheetView>
  </sheetViews>
  <sheetFormatPr defaultColWidth="9.140625" defaultRowHeight="15"/>
  <cols>
    <col min="1" max="1" width="2.00390625" style="6" customWidth="1"/>
    <col min="2" max="2" width="15.00390625" style="6" customWidth="1"/>
    <col min="3" max="3" width="15.8515625" style="6" customWidth="1"/>
    <col min="4" max="4" width="14.57421875" style="6" customWidth="1"/>
    <col min="5" max="5" width="13.57421875" style="6" customWidth="1"/>
    <col min="6" max="6" width="16.57421875" style="6" customWidth="1"/>
    <col min="7" max="7" width="15.28125" style="6" customWidth="1"/>
    <col min="8" max="9" width="9.140625" style="6" customWidth="1"/>
    <col min="10" max="10" width="27.421875" style="77" customWidth="1"/>
    <col min="11" max="11" width="40.140625" style="77" customWidth="1"/>
    <col min="12" max="16384" width="9.140625" style="6" customWidth="1"/>
  </cols>
  <sheetData>
    <row r="1" spans="1:11" ht="24.75" customHeight="1" thickBot="1">
      <c r="A1" s="3" t="s">
        <v>54</v>
      </c>
      <c r="B1" s="4"/>
      <c r="C1" s="5"/>
      <c r="D1" s="5"/>
      <c r="E1" s="4"/>
      <c r="F1" s="4"/>
      <c r="G1" s="4"/>
      <c r="I1" s="7"/>
      <c r="J1" s="8"/>
      <c r="K1" s="8"/>
    </row>
    <row r="2" spans="1:11" ht="22.5" customHeight="1">
      <c r="A2" s="9" t="s">
        <v>13</v>
      </c>
      <c r="B2" s="10"/>
      <c r="C2" s="234" t="s">
        <v>135</v>
      </c>
      <c r="D2" s="235"/>
      <c r="E2" s="236"/>
      <c r="F2" s="11" t="s">
        <v>14</v>
      </c>
      <c r="G2" s="12"/>
      <c r="I2" s="7"/>
      <c r="J2" s="13"/>
      <c r="K2" s="8"/>
    </row>
    <row r="3" spans="1:11" ht="3" customHeight="1" hidden="1">
      <c r="A3" s="14"/>
      <c r="B3" s="15"/>
      <c r="C3" s="16"/>
      <c r="D3" s="16"/>
      <c r="E3" s="15"/>
      <c r="F3" s="17"/>
      <c r="G3" s="18"/>
      <c r="I3" s="7"/>
      <c r="J3" s="8"/>
      <c r="K3" s="8"/>
    </row>
    <row r="4" spans="1:11" ht="12" customHeight="1">
      <c r="A4" s="19" t="s">
        <v>15</v>
      </c>
      <c r="B4" s="20"/>
      <c r="C4" s="21" t="s">
        <v>55</v>
      </c>
      <c r="D4" s="22"/>
      <c r="E4" s="23"/>
      <c r="F4" s="17" t="s">
        <v>16</v>
      </c>
      <c r="G4" s="18"/>
      <c r="I4" s="7"/>
      <c r="J4" s="8"/>
      <c r="K4" s="8"/>
    </row>
    <row r="5" spans="1:11" ht="15">
      <c r="A5" s="85"/>
      <c r="B5" s="83"/>
      <c r="C5" s="239"/>
      <c r="D5" s="240"/>
      <c r="E5" s="241"/>
      <c r="F5" s="17" t="s">
        <v>17</v>
      </c>
      <c r="G5" s="18"/>
      <c r="I5" s="7"/>
      <c r="J5" s="8"/>
      <c r="K5" s="13"/>
    </row>
    <row r="6" spans="1:15" ht="12.95" customHeight="1">
      <c r="A6" s="24" t="s">
        <v>18</v>
      </c>
      <c r="B6" s="23"/>
      <c r="C6" s="22" t="s">
        <v>19</v>
      </c>
      <c r="D6" s="22"/>
      <c r="E6" s="23"/>
      <c r="F6" s="25" t="s">
        <v>20</v>
      </c>
      <c r="G6" s="26"/>
      <c r="I6" s="7"/>
      <c r="J6" s="8"/>
      <c r="K6" s="8"/>
      <c r="O6" s="27"/>
    </row>
    <row r="7" spans="1:11" ht="15">
      <c r="A7" s="85"/>
      <c r="B7" s="83"/>
      <c r="C7" s="239"/>
      <c r="D7" s="240"/>
      <c r="E7" s="241"/>
      <c r="F7" s="28" t="s">
        <v>21</v>
      </c>
      <c r="G7" s="26"/>
      <c r="I7" s="7"/>
      <c r="J7" s="8"/>
      <c r="K7" s="13"/>
    </row>
    <row r="8" spans="1:11" ht="15">
      <c r="A8" s="29" t="s">
        <v>22</v>
      </c>
      <c r="B8" s="17"/>
      <c r="C8" s="28" t="s">
        <v>23</v>
      </c>
      <c r="D8" s="30"/>
      <c r="E8" s="31"/>
      <c r="F8" s="32" t="s">
        <v>24</v>
      </c>
      <c r="G8" s="33"/>
      <c r="H8" s="34"/>
      <c r="I8" s="35"/>
      <c r="J8" s="8"/>
      <c r="K8" s="8"/>
    </row>
    <row r="9" spans="1:11" ht="15">
      <c r="A9" s="29"/>
      <c r="B9" s="17"/>
      <c r="C9" s="30"/>
      <c r="D9" s="30"/>
      <c r="E9" s="31"/>
      <c r="F9" s="36"/>
      <c r="G9" s="37"/>
      <c r="H9" s="36"/>
      <c r="I9" s="7"/>
      <c r="J9" s="8"/>
      <c r="K9" s="8"/>
    </row>
    <row r="10" spans="1:11" ht="15">
      <c r="A10" s="29" t="s">
        <v>53</v>
      </c>
      <c r="B10" s="17"/>
      <c r="C10" s="30" t="s">
        <v>103</v>
      </c>
      <c r="D10" s="30"/>
      <c r="E10" s="30"/>
      <c r="F10" s="38"/>
      <c r="G10" s="37"/>
      <c r="H10" s="39"/>
      <c r="I10" s="7"/>
      <c r="J10" s="40"/>
      <c r="K10" s="8"/>
    </row>
    <row r="11" spans="1:57" ht="13.5" customHeight="1">
      <c r="A11" s="29" t="s">
        <v>25</v>
      </c>
      <c r="B11" s="17"/>
      <c r="C11" s="30"/>
      <c r="D11" s="30"/>
      <c r="E11" s="30"/>
      <c r="F11" s="41" t="s">
        <v>26</v>
      </c>
      <c r="G11" s="84" t="s">
        <v>136</v>
      </c>
      <c r="H11" s="36"/>
      <c r="I11" s="7"/>
      <c r="J11" s="8"/>
      <c r="K11" s="8"/>
      <c r="BA11" s="42"/>
      <c r="BB11" s="42"/>
      <c r="BC11" s="42"/>
      <c r="BD11" s="42"/>
      <c r="BE11" s="42"/>
    </row>
    <row r="12" spans="1:11" ht="12.75" customHeight="1">
      <c r="A12" s="43" t="s">
        <v>27</v>
      </c>
      <c r="B12" s="23"/>
      <c r="C12" s="44" t="s">
        <v>23</v>
      </c>
      <c r="D12" s="45"/>
      <c r="E12" s="46"/>
      <c r="F12" s="47" t="s">
        <v>28</v>
      </c>
      <c r="G12" s="48"/>
      <c r="H12" s="36"/>
      <c r="I12" s="7"/>
      <c r="J12" s="8"/>
      <c r="K12" s="8"/>
    </row>
    <row r="13" spans="1:11" ht="28.5" customHeight="1" thickBot="1">
      <c r="A13" s="49" t="s">
        <v>29</v>
      </c>
      <c r="B13" s="50"/>
      <c r="C13" s="50"/>
      <c r="D13" s="50"/>
      <c r="E13" s="51"/>
      <c r="F13" s="51"/>
      <c r="G13" s="52"/>
      <c r="H13" s="36"/>
      <c r="I13" s="7"/>
      <c r="J13" s="8"/>
      <c r="K13" s="8"/>
    </row>
    <row r="14" spans="1:11" ht="17.25" customHeight="1" thickBot="1">
      <c r="A14" s="86"/>
      <c r="B14" s="87" t="s">
        <v>30</v>
      </c>
      <c r="C14" s="88"/>
      <c r="D14" s="89"/>
      <c r="E14" s="90"/>
      <c r="F14" s="90"/>
      <c r="G14" s="91" t="s">
        <v>31</v>
      </c>
      <c r="I14" s="7"/>
      <c r="J14" s="8"/>
      <c r="K14" s="8"/>
    </row>
    <row r="15" spans="1:11" ht="15.95" customHeight="1">
      <c r="A15" s="53"/>
      <c r="B15" s="54" t="s">
        <v>32</v>
      </c>
      <c r="C15" s="55"/>
      <c r="D15" s="242"/>
      <c r="E15" s="243"/>
      <c r="F15" s="56"/>
      <c r="G15" s="57">
        <f>Rek!F12</f>
        <v>0</v>
      </c>
      <c r="I15" s="7"/>
      <c r="J15" s="8"/>
      <c r="K15" s="8"/>
    </row>
    <row r="16" spans="1:11" ht="15.95" customHeight="1">
      <c r="A16" s="53"/>
      <c r="B16" s="58" t="s">
        <v>33</v>
      </c>
      <c r="C16" s="59"/>
      <c r="D16" s="237"/>
      <c r="E16" s="238"/>
      <c r="F16" s="60"/>
      <c r="G16" s="57">
        <v>0</v>
      </c>
      <c r="I16" s="7"/>
      <c r="J16" s="8"/>
      <c r="K16" s="8"/>
    </row>
    <row r="17" spans="1:11" ht="15.95" customHeight="1">
      <c r="A17" s="53"/>
      <c r="B17" s="58" t="s">
        <v>34</v>
      </c>
      <c r="C17" s="59"/>
      <c r="D17" s="237"/>
      <c r="E17" s="238"/>
      <c r="F17" s="60"/>
      <c r="G17" s="57">
        <v>0</v>
      </c>
      <c r="I17" s="7"/>
      <c r="J17" s="8"/>
      <c r="K17" s="8"/>
    </row>
    <row r="18" spans="1:11" ht="15.95" customHeight="1">
      <c r="A18" s="53"/>
      <c r="B18" s="61" t="s">
        <v>35</v>
      </c>
      <c r="C18" s="59"/>
      <c r="D18" s="237"/>
      <c r="E18" s="238"/>
      <c r="F18" s="60"/>
      <c r="G18" s="57">
        <f>'000 Pol_VRN-ON'!G14</f>
        <v>0</v>
      </c>
      <c r="I18" s="7"/>
      <c r="J18" s="8"/>
      <c r="K18" s="8"/>
    </row>
    <row r="19" spans="1:11" ht="15.95" customHeight="1">
      <c r="A19" s="53"/>
      <c r="B19" s="58" t="s">
        <v>12</v>
      </c>
      <c r="C19" s="59"/>
      <c r="D19" s="244"/>
      <c r="E19" s="245"/>
      <c r="F19" s="60"/>
      <c r="G19" s="57">
        <f>'000 Pol_VRN-ON'!G20</f>
        <v>0</v>
      </c>
      <c r="I19" s="7"/>
      <c r="J19" s="8"/>
      <c r="K19" s="8"/>
    </row>
    <row r="20" spans="1:11" ht="15.95" customHeight="1">
      <c r="A20" s="53"/>
      <c r="B20" s="36" t="s">
        <v>31</v>
      </c>
      <c r="C20" s="59"/>
      <c r="D20" s="237"/>
      <c r="E20" s="238"/>
      <c r="F20" s="60"/>
      <c r="G20" s="57">
        <f>SUM(G15:G19)</f>
        <v>0</v>
      </c>
      <c r="I20" s="7"/>
      <c r="J20" s="8"/>
      <c r="K20" s="8"/>
    </row>
    <row r="21" spans="1:11" ht="3" customHeight="1">
      <c r="A21" s="53"/>
      <c r="B21" s="36"/>
      <c r="C21" s="59"/>
      <c r="D21" s="62"/>
      <c r="E21" s="63"/>
      <c r="F21" s="60"/>
      <c r="G21" s="57"/>
      <c r="I21" s="7"/>
      <c r="J21" s="8"/>
      <c r="K21" s="8"/>
    </row>
    <row r="22" spans="1:11" ht="3" customHeight="1">
      <c r="A22" s="53"/>
      <c r="B22" s="36"/>
      <c r="C22" s="59"/>
      <c r="D22" s="62"/>
      <c r="E22" s="63"/>
      <c r="F22" s="60"/>
      <c r="G22" s="57"/>
      <c r="I22" s="7"/>
      <c r="J22" s="8"/>
      <c r="K22" s="8"/>
    </row>
    <row r="23" spans="1:11" ht="3" customHeight="1" thickBot="1">
      <c r="A23" s="246"/>
      <c r="B23" s="247"/>
      <c r="C23" s="64"/>
      <c r="D23" s="65"/>
      <c r="E23" s="66"/>
      <c r="F23" s="67"/>
      <c r="G23" s="68"/>
      <c r="I23" s="7"/>
      <c r="J23" s="8"/>
      <c r="K23" s="8"/>
    </row>
    <row r="24" spans="1:11" ht="15">
      <c r="A24" s="92" t="s">
        <v>36</v>
      </c>
      <c r="B24" s="93"/>
      <c r="C24" s="94"/>
      <c r="D24" s="93" t="s">
        <v>37</v>
      </c>
      <c r="E24" s="93"/>
      <c r="F24" s="95" t="s">
        <v>38</v>
      </c>
      <c r="G24" s="96"/>
      <c r="I24" s="7"/>
      <c r="J24" s="8"/>
      <c r="K24" s="8"/>
    </row>
    <row r="25" spans="1:11" ht="15">
      <c r="A25" s="97" t="s">
        <v>39</v>
      </c>
      <c r="B25" s="98"/>
      <c r="C25" s="99"/>
      <c r="D25" s="98" t="s">
        <v>39</v>
      </c>
      <c r="E25" s="98"/>
      <c r="F25" s="100" t="s">
        <v>39</v>
      </c>
      <c r="G25" s="101"/>
      <c r="I25" s="7"/>
      <c r="J25" s="8"/>
      <c r="K25" s="8"/>
    </row>
    <row r="26" spans="1:11" ht="2.25" customHeight="1">
      <c r="A26" s="53"/>
      <c r="B26" s="36"/>
      <c r="C26" s="69"/>
      <c r="D26" s="36"/>
      <c r="E26" s="36"/>
      <c r="F26" s="62"/>
      <c r="G26" s="70"/>
      <c r="I26" s="7"/>
      <c r="J26" s="8"/>
      <c r="K26" s="8"/>
    </row>
    <row r="27" spans="1:11" ht="34.5" customHeight="1">
      <c r="A27" s="248" t="s">
        <v>23</v>
      </c>
      <c r="B27" s="249"/>
      <c r="C27" s="250"/>
      <c r="D27" s="251" t="s">
        <v>40</v>
      </c>
      <c r="E27" s="250"/>
      <c r="F27" s="251" t="s">
        <v>40</v>
      </c>
      <c r="G27" s="255"/>
      <c r="I27" s="7"/>
      <c r="J27" s="8"/>
      <c r="K27" s="8"/>
    </row>
    <row r="28" spans="1:11" ht="15.75" customHeight="1">
      <c r="A28" s="53" t="s">
        <v>41</v>
      </c>
      <c r="B28" s="71"/>
      <c r="C28" s="114">
        <v>43564</v>
      </c>
      <c r="D28" s="36" t="s">
        <v>41</v>
      </c>
      <c r="E28" s="36"/>
      <c r="F28" s="62" t="s">
        <v>41</v>
      </c>
      <c r="G28" s="70"/>
      <c r="I28" s="7"/>
      <c r="J28" s="8"/>
      <c r="K28" s="8"/>
    </row>
    <row r="29" spans="1:11" ht="48.75" customHeight="1">
      <c r="A29" s="53" t="s">
        <v>42</v>
      </c>
      <c r="B29" s="36"/>
      <c r="C29" s="69"/>
      <c r="D29" s="62" t="s">
        <v>43</v>
      </c>
      <c r="E29" s="69"/>
      <c r="F29" s="72" t="s">
        <v>43</v>
      </c>
      <c r="G29" s="70"/>
      <c r="I29" s="7"/>
      <c r="J29" s="8"/>
      <c r="K29" s="8"/>
    </row>
    <row r="30" spans="1:11" ht="15">
      <c r="A30" s="73" t="s">
        <v>44</v>
      </c>
      <c r="B30" s="74"/>
      <c r="C30" s="75">
        <v>15</v>
      </c>
      <c r="D30" s="74" t="s">
        <v>46</v>
      </c>
      <c r="E30" s="76"/>
      <c r="F30" s="256"/>
      <c r="G30" s="257"/>
      <c r="I30" s="7"/>
      <c r="J30" s="8"/>
      <c r="K30" s="8"/>
    </row>
    <row r="31" spans="1:7" ht="15">
      <c r="A31" s="73" t="s">
        <v>45</v>
      </c>
      <c r="B31" s="74"/>
      <c r="C31" s="75">
        <v>15</v>
      </c>
      <c r="D31" s="74" t="s">
        <v>46</v>
      </c>
      <c r="E31" s="76"/>
      <c r="F31" s="256"/>
      <c r="G31" s="257"/>
    </row>
    <row r="32" spans="1:7" ht="15">
      <c r="A32" s="73" t="s">
        <v>44</v>
      </c>
      <c r="B32" s="74"/>
      <c r="C32" s="75">
        <v>21</v>
      </c>
      <c r="D32" s="74" t="s">
        <v>46</v>
      </c>
      <c r="E32" s="76"/>
      <c r="F32" s="256">
        <f>G20</f>
        <v>0</v>
      </c>
      <c r="G32" s="257"/>
    </row>
    <row r="33" spans="1:7" ht="15">
      <c r="A33" s="73" t="s">
        <v>45</v>
      </c>
      <c r="B33" s="74"/>
      <c r="C33" s="75">
        <f>SazbaDPH2</f>
        <v>21</v>
      </c>
      <c r="D33" s="74" t="s">
        <v>46</v>
      </c>
      <c r="E33" s="76"/>
      <c r="F33" s="258">
        <f>(Zaklad22*C33)/100</f>
        <v>0</v>
      </c>
      <c r="G33" s="259"/>
    </row>
    <row r="34" spans="1:7" ht="13.5" thickBot="1">
      <c r="A34" s="73" t="s">
        <v>47</v>
      </c>
      <c r="B34" s="74"/>
      <c r="C34" s="75"/>
      <c r="D34" s="74"/>
      <c r="E34" s="76"/>
      <c r="F34" s="258"/>
      <c r="G34" s="259"/>
    </row>
    <row r="35" spans="1:11" s="78" customFormat="1" ht="19.5" customHeight="1" thickBot="1">
      <c r="A35" s="102" t="s">
        <v>48</v>
      </c>
      <c r="B35" s="102"/>
      <c r="C35" s="103"/>
      <c r="D35" s="103"/>
      <c r="E35" s="104"/>
      <c r="F35" s="252">
        <f>SUM(F30:G34)</f>
        <v>0</v>
      </c>
      <c r="G35" s="253"/>
      <c r="J35" s="79"/>
      <c r="K35" s="79"/>
    </row>
    <row r="36" ht="18" customHeight="1">
      <c r="A36" s="119" t="s">
        <v>52</v>
      </c>
    </row>
    <row r="37" spans="2:8" ht="15">
      <c r="B37" s="254"/>
      <c r="C37" s="254"/>
      <c r="D37" s="254"/>
      <c r="E37" s="254"/>
      <c r="F37" s="254"/>
      <c r="G37" s="254"/>
      <c r="H37" s="6" t="s">
        <v>49</v>
      </c>
    </row>
    <row r="38" spans="1:8" ht="14.25" customHeight="1">
      <c r="A38" s="80"/>
      <c r="B38" s="254"/>
      <c r="C38" s="254"/>
      <c r="D38" s="254"/>
      <c r="E38" s="254"/>
      <c r="F38" s="254"/>
      <c r="G38" s="254"/>
      <c r="H38" s="6" t="s">
        <v>49</v>
      </c>
    </row>
    <row r="39" spans="1:8" ht="12.75" customHeight="1">
      <c r="A39" s="81"/>
      <c r="B39" s="254"/>
      <c r="C39" s="254"/>
      <c r="D39" s="254"/>
      <c r="E39" s="254"/>
      <c r="F39" s="254"/>
      <c r="G39" s="254"/>
      <c r="H39" s="6" t="s">
        <v>49</v>
      </c>
    </row>
    <row r="40" spans="1:8" ht="15">
      <c r="A40" s="81"/>
      <c r="B40" s="254"/>
      <c r="C40" s="254"/>
      <c r="D40" s="254"/>
      <c r="E40" s="254"/>
      <c r="F40" s="254"/>
      <c r="G40" s="254"/>
      <c r="H40" s="6" t="s">
        <v>49</v>
      </c>
    </row>
    <row r="41" spans="1:8" ht="15">
      <c r="A41" s="81"/>
      <c r="B41" s="254"/>
      <c r="C41" s="254"/>
      <c r="D41" s="254"/>
      <c r="E41" s="254"/>
      <c r="F41" s="254"/>
      <c r="G41" s="254"/>
      <c r="H41" s="6" t="s">
        <v>49</v>
      </c>
    </row>
    <row r="42" spans="1:8" ht="15">
      <c r="A42" s="81"/>
      <c r="B42" s="254"/>
      <c r="C42" s="254"/>
      <c r="D42" s="254"/>
      <c r="E42" s="254"/>
      <c r="F42" s="254"/>
      <c r="G42" s="254"/>
      <c r="H42" s="6" t="s">
        <v>49</v>
      </c>
    </row>
    <row r="43" spans="1:8" ht="15">
      <c r="A43" s="81"/>
      <c r="B43" s="254"/>
      <c r="C43" s="254"/>
      <c r="D43" s="254"/>
      <c r="E43" s="254"/>
      <c r="F43" s="254"/>
      <c r="G43" s="254"/>
      <c r="H43" s="6" t="s">
        <v>49</v>
      </c>
    </row>
    <row r="44" spans="1:8" ht="15">
      <c r="A44" s="81"/>
      <c r="B44" s="254"/>
      <c r="C44" s="254"/>
      <c r="D44" s="254"/>
      <c r="E44" s="254"/>
      <c r="F44" s="254"/>
      <c r="G44" s="254"/>
      <c r="H44" s="6" t="s">
        <v>49</v>
      </c>
    </row>
    <row r="45" spans="1:8" ht="15">
      <c r="A45" s="81"/>
      <c r="B45" s="254"/>
      <c r="C45" s="254"/>
      <c r="D45" s="254"/>
      <c r="E45" s="254"/>
      <c r="F45" s="254"/>
      <c r="G45" s="254"/>
      <c r="H45" s="6" t="s">
        <v>49</v>
      </c>
    </row>
    <row r="46" spans="1:8" ht="12.75" customHeight="1">
      <c r="A46" s="81"/>
      <c r="B46" s="254"/>
      <c r="C46" s="254"/>
      <c r="D46" s="254"/>
      <c r="E46" s="254"/>
      <c r="F46" s="254"/>
      <c r="G46" s="254"/>
      <c r="H46" s="6" t="s">
        <v>49</v>
      </c>
    </row>
    <row r="47" spans="2:7" ht="15">
      <c r="B47" s="254"/>
      <c r="C47" s="254"/>
      <c r="D47" s="254"/>
      <c r="E47" s="254"/>
      <c r="F47" s="254"/>
      <c r="G47" s="254"/>
    </row>
    <row r="48" spans="2:7" ht="15">
      <c r="B48" s="254"/>
      <c r="C48" s="254"/>
      <c r="D48" s="254"/>
      <c r="E48" s="254"/>
      <c r="F48" s="254"/>
      <c r="G48" s="254"/>
    </row>
    <row r="49" spans="2:7" ht="15">
      <c r="B49" s="254"/>
      <c r="C49" s="254"/>
      <c r="D49" s="254"/>
      <c r="E49" s="254"/>
      <c r="F49" s="254"/>
      <c r="G49" s="254"/>
    </row>
    <row r="50" spans="2:7" ht="15">
      <c r="B50" s="254"/>
      <c r="C50" s="254"/>
      <c r="D50" s="254"/>
      <c r="E50" s="254"/>
      <c r="F50" s="254"/>
      <c r="G50" s="254"/>
    </row>
    <row r="51" spans="2:7" ht="15">
      <c r="B51" s="82"/>
      <c r="C51" s="82"/>
      <c r="D51" s="82"/>
      <c r="E51" s="82"/>
      <c r="F51" s="82"/>
      <c r="G51" s="82"/>
    </row>
    <row r="52" spans="2:7" ht="15">
      <c r="B52" s="82"/>
      <c r="C52" s="82"/>
      <c r="D52" s="82"/>
      <c r="E52" s="82"/>
      <c r="F52" s="82"/>
      <c r="G52" s="82"/>
    </row>
    <row r="53" spans="2:7" ht="15">
      <c r="B53" s="82"/>
      <c r="C53" s="82"/>
      <c r="D53" s="82"/>
      <c r="E53" s="82"/>
      <c r="F53" s="82"/>
      <c r="G53" s="82"/>
    </row>
    <row r="54" spans="2:7" ht="15">
      <c r="B54" s="82"/>
      <c r="C54" s="82"/>
      <c r="D54" s="82"/>
      <c r="E54" s="82"/>
      <c r="F54" s="82"/>
      <c r="G54" s="82"/>
    </row>
    <row r="55" spans="2:7" ht="15">
      <c r="B55" s="82"/>
      <c r="C55" s="82"/>
      <c r="D55" s="82"/>
      <c r="E55" s="82"/>
      <c r="F55" s="82"/>
      <c r="G55" s="82"/>
    </row>
  </sheetData>
  <mergeCells count="20">
    <mergeCell ref="F35:G35"/>
    <mergeCell ref="B37:G50"/>
    <mergeCell ref="F27:G27"/>
    <mergeCell ref="F30:G30"/>
    <mergeCell ref="F31:G31"/>
    <mergeCell ref="F32:G32"/>
    <mergeCell ref="F33:G33"/>
    <mergeCell ref="F34:G34"/>
    <mergeCell ref="D18:E18"/>
    <mergeCell ref="D19:E19"/>
    <mergeCell ref="D20:E20"/>
    <mergeCell ref="A23:B23"/>
    <mergeCell ref="A27:C27"/>
    <mergeCell ref="D27:E27"/>
    <mergeCell ref="C2:E2"/>
    <mergeCell ref="D17:E17"/>
    <mergeCell ref="C5:E5"/>
    <mergeCell ref="C7:E7"/>
    <mergeCell ref="D15:E15"/>
    <mergeCell ref="D16:E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8"/>
  <sheetViews>
    <sheetView zoomScaleSheetLayoutView="100" workbookViewId="0" topLeftCell="A1">
      <selection activeCell="G23" sqref="G23"/>
    </sheetView>
  </sheetViews>
  <sheetFormatPr defaultColWidth="9.140625" defaultRowHeight="15"/>
  <cols>
    <col min="2" max="2" width="15.140625" style="0" customWidth="1"/>
    <col min="3" max="3" width="86.28125" style="0" bestFit="1" customWidth="1"/>
    <col min="6" max="6" width="10.57421875" style="0" bestFit="1" customWidth="1"/>
    <col min="7" max="7" width="11.7109375" style="0" bestFit="1" customWidth="1"/>
    <col min="8" max="8" width="10.00390625" style="0" bestFit="1" customWidth="1"/>
  </cols>
  <sheetData>
    <row r="1" spans="1:7" ht="19.5">
      <c r="A1" s="260" t="s">
        <v>66</v>
      </c>
      <c r="B1" s="260"/>
      <c r="C1" s="260"/>
      <c r="D1" s="260"/>
      <c r="E1" s="260"/>
      <c r="F1" s="260"/>
      <c r="G1" s="260"/>
    </row>
    <row r="2" spans="1:7" ht="15.75" thickBot="1">
      <c r="A2" s="129"/>
      <c r="B2" s="129"/>
      <c r="C2" s="129"/>
      <c r="D2" s="129"/>
      <c r="E2" s="129"/>
      <c r="F2" s="129"/>
      <c r="G2" s="129"/>
    </row>
    <row r="3" spans="1:7" ht="15.75" thickTop="1">
      <c r="A3" s="123" t="s">
        <v>7</v>
      </c>
      <c r="B3" s="193" t="s">
        <v>137</v>
      </c>
      <c r="C3" s="184"/>
      <c r="D3" s="184"/>
      <c r="E3" s="184"/>
      <c r="F3" s="184"/>
      <c r="G3" s="126"/>
    </row>
    <row r="4" spans="1:7" ht="15.75" thickBot="1">
      <c r="A4" s="127" t="s">
        <v>8</v>
      </c>
      <c r="B4" s="128"/>
      <c r="C4" s="129"/>
      <c r="D4" s="129"/>
      <c r="E4" s="129"/>
      <c r="F4" s="129"/>
      <c r="G4" s="130"/>
    </row>
    <row r="5" ht="15.75" thickTop="1"/>
    <row r="6" spans="1:7" ht="15">
      <c r="A6" s="120" t="s">
        <v>0</v>
      </c>
      <c r="B6" s="121" t="s">
        <v>1</v>
      </c>
      <c r="C6" s="121" t="s">
        <v>2</v>
      </c>
      <c r="D6" s="121" t="s">
        <v>3</v>
      </c>
      <c r="E6" s="121" t="s">
        <v>4</v>
      </c>
      <c r="F6" s="121" t="s">
        <v>5</v>
      </c>
      <c r="G6" s="122" t="s">
        <v>50</v>
      </c>
    </row>
    <row r="8" spans="1:14" ht="15">
      <c r="A8" s="106" t="s">
        <v>6</v>
      </c>
      <c r="B8" s="190" t="s">
        <v>67</v>
      </c>
      <c r="C8" s="107" t="s">
        <v>68</v>
      </c>
      <c r="D8" s="113"/>
      <c r="E8" s="112"/>
      <c r="F8" s="112"/>
      <c r="G8" s="109"/>
      <c r="H8" s="184"/>
      <c r="N8" s="110"/>
    </row>
    <row r="9" spans="1:14" ht="15">
      <c r="A9" s="134">
        <v>1</v>
      </c>
      <c r="B9" s="155" t="s">
        <v>69</v>
      </c>
      <c r="C9" s="138" t="s">
        <v>70</v>
      </c>
      <c r="D9" s="140" t="s">
        <v>65</v>
      </c>
      <c r="E9" s="139">
        <v>1</v>
      </c>
      <c r="F9" s="139"/>
      <c r="G9" s="156">
        <f>E9*F9</f>
        <v>0</v>
      </c>
      <c r="H9" s="110"/>
      <c r="N9" s="110"/>
    </row>
    <row r="10" spans="1:14" ht="51">
      <c r="A10" s="177">
        <v>2</v>
      </c>
      <c r="B10" s="194" t="s">
        <v>71</v>
      </c>
      <c r="C10" s="195" t="s">
        <v>72</v>
      </c>
      <c r="D10" s="187" t="s">
        <v>65</v>
      </c>
      <c r="E10" s="188">
        <v>1</v>
      </c>
      <c r="F10" s="188"/>
      <c r="G10" s="196">
        <f>E10*F10</f>
        <v>0</v>
      </c>
      <c r="H10" s="185"/>
      <c r="N10" s="110"/>
    </row>
    <row r="11" spans="1:14" ht="51">
      <c r="A11" s="134">
        <v>3</v>
      </c>
      <c r="B11" s="194" t="s">
        <v>73</v>
      </c>
      <c r="C11" s="195" t="s">
        <v>74</v>
      </c>
      <c r="D11" s="187" t="s">
        <v>65</v>
      </c>
      <c r="E11" s="188">
        <v>1</v>
      </c>
      <c r="F11" s="188"/>
      <c r="G11" s="196">
        <f>E11*F11</f>
        <v>0</v>
      </c>
      <c r="H11" s="184"/>
      <c r="N11" s="184"/>
    </row>
    <row r="12" spans="1:8" ht="51">
      <c r="A12" s="177">
        <v>4</v>
      </c>
      <c r="B12" s="194" t="s">
        <v>75</v>
      </c>
      <c r="C12" s="195" t="s">
        <v>76</v>
      </c>
      <c r="D12" s="187" t="s">
        <v>65</v>
      </c>
      <c r="E12" s="188">
        <v>1</v>
      </c>
      <c r="F12" s="188"/>
      <c r="G12" s="196">
        <f>E12*F12</f>
        <v>0</v>
      </c>
      <c r="H12" s="184"/>
    </row>
    <row r="13" spans="1:8" ht="15">
      <c r="A13" s="177">
        <v>5</v>
      </c>
      <c r="B13" s="194" t="s">
        <v>77</v>
      </c>
      <c r="C13" s="195" t="s">
        <v>78</v>
      </c>
      <c r="D13" s="187" t="s">
        <v>65</v>
      </c>
      <c r="E13" s="188">
        <v>1</v>
      </c>
      <c r="F13" s="188"/>
      <c r="G13" s="196">
        <f>E13*F13</f>
        <v>0</v>
      </c>
      <c r="H13" s="184"/>
    </row>
    <row r="14" spans="1:7" s="184" customFormat="1" ht="15">
      <c r="A14" s="169"/>
      <c r="B14" s="170" t="s">
        <v>58</v>
      </c>
      <c r="C14" s="171" t="s">
        <v>79</v>
      </c>
      <c r="D14" s="197"/>
      <c r="E14" s="198"/>
      <c r="F14" s="198"/>
      <c r="G14" s="174">
        <f>SUM(G9:G13)</f>
        <v>0</v>
      </c>
    </row>
    <row r="15" spans="1:8" ht="15">
      <c r="A15" s="184"/>
      <c r="B15" s="184"/>
      <c r="C15" s="184"/>
      <c r="D15" s="186"/>
      <c r="E15" s="110"/>
      <c r="F15" s="110"/>
      <c r="G15" s="185"/>
      <c r="H15" s="184"/>
    </row>
    <row r="16" spans="1:8" ht="15">
      <c r="A16" s="106" t="s">
        <v>6</v>
      </c>
      <c r="B16" s="190" t="s">
        <v>80</v>
      </c>
      <c r="C16" s="107" t="s">
        <v>81</v>
      </c>
      <c r="D16" s="113"/>
      <c r="E16" s="112"/>
      <c r="F16" s="112"/>
      <c r="G16" s="109"/>
      <c r="H16" s="184"/>
    </row>
    <row r="17" spans="1:8" ht="39">
      <c r="A17" s="177">
        <v>6</v>
      </c>
      <c r="B17" s="194" t="s">
        <v>82</v>
      </c>
      <c r="C17" s="176" t="s">
        <v>87</v>
      </c>
      <c r="D17" s="187" t="s">
        <v>65</v>
      </c>
      <c r="E17" s="188">
        <v>1</v>
      </c>
      <c r="F17" s="188"/>
      <c r="G17" s="189">
        <f>E17*F17</f>
        <v>0</v>
      </c>
      <c r="H17" s="184"/>
    </row>
    <row r="18" spans="1:8" ht="15">
      <c r="A18" s="140">
        <v>7</v>
      </c>
      <c r="B18" s="155" t="s">
        <v>83</v>
      </c>
      <c r="C18" s="136" t="s">
        <v>84</v>
      </c>
      <c r="D18" s="140" t="s">
        <v>65</v>
      </c>
      <c r="E18" s="139">
        <v>1</v>
      </c>
      <c r="F18" s="139"/>
      <c r="G18" s="141">
        <f>E18*F18</f>
        <v>0</v>
      </c>
      <c r="H18" s="184"/>
    </row>
    <row r="19" spans="1:7" ht="15">
      <c r="A19" s="140">
        <v>8</v>
      </c>
      <c r="B19" s="135" t="s">
        <v>85</v>
      </c>
      <c r="C19" s="136" t="s">
        <v>86</v>
      </c>
      <c r="D19" s="140" t="s">
        <v>65</v>
      </c>
      <c r="E19" s="139">
        <v>1</v>
      </c>
      <c r="F19" s="139"/>
      <c r="G19" s="141">
        <f>E19*F19</f>
        <v>0</v>
      </c>
    </row>
    <row r="20" spans="1:7" ht="15">
      <c r="A20" s="169"/>
      <c r="B20" s="170" t="s">
        <v>58</v>
      </c>
      <c r="C20" s="171" t="s">
        <v>79</v>
      </c>
      <c r="D20" s="197"/>
      <c r="E20" s="198"/>
      <c r="F20" s="198"/>
      <c r="G20" s="174">
        <f>SUM(G17:G19)</f>
        <v>0</v>
      </c>
    </row>
    <row r="21" spans="4:6" ht="15">
      <c r="D21" s="191"/>
      <c r="F21" s="1"/>
    </row>
    <row r="22" spans="4:7" ht="15">
      <c r="D22" s="191"/>
      <c r="F22" s="1"/>
      <c r="G22" s="192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  <row r="30" ht="15">
      <c r="F30" s="1"/>
    </row>
    <row r="31" ht="15">
      <c r="F31" s="1"/>
    </row>
    <row r="32" ht="15">
      <c r="F32" s="1"/>
    </row>
    <row r="33" ht="15"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</sheetData>
  <mergeCells count="1">
    <mergeCell ref="A1:G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4"/>
  <sheetViews>
    <sheetView zoomScaleSheetLayoutView="100" workbookViewId="0" topLeftCell="A1">
      <selection activeCell="B2" sqref="B2"/>
    </sheetView>
  </sheetViews>
  <sheetFormatPr defaultColWidth="9.140625" defaultRowHeight="15"/>
  <cols>
    <col min="1" max="1" width="7.57421875" style="0" customWidth="1"/>
    <col min="2" max="2" width="38.8515625" style="0" customWidth="1"/>
    <col min="3" max="6" width="11.57421875" style="0" bestFit="1" customWidth="1"/>
    <col min="7" max="7" width="10.00390625" style="0" bestFit="1" customWidth="1"/>
  </cols>
  <sheetData>
    <row r="1" spans="1:7" ht="15.75" thickTop="1">
      <c r="A1" s="123" t="s">
        <v>7</v>
      </c>
      <c r="B1" s="124" t="s">
        <v>137</v>
      </c>
      <c r="C1" s="125"/>
      <c r="D1" s="125"/>
      <c r="E1" s="125"/>
      <c r="F1" s="126"/>
      <c r="G1" s="184"/>
    </row>
    <row r="2" spans="1:7" ht="15.75" thickBot="1">
      <c r="A2" s="127" t="s">
        <v>8</v>
      </c>
      <c r="B2" s="128"/>
      <c r="C2" s="129"/>
      <c r="D2" s="129"/>
      <c r="E2" s="129"/>
      <c r="F2" s="130"/>
      <c r="G2" s="184"/>
    </row>
    <row r="3" ht="15.75" thickTop="1"/>
    <row r="4" spans="1:6" ht="17.25">
      <c r="A4" s="261" t="s">
        <v>88</v>
      </c>
      <c r="B4" s="261"/>
      <c r="C4" s="261"/>
      <c r="D4" s="261"/>
      <c r="E4" s="261"/>
      <c r="F4" s="261"/>
    </row>
    <row r="6" spans="1:7" ht="15">
      <c r="A6" s="199" t="s">
        <v>89</v>
      </c>
      <c r="B6" s="107"/>
      <c r="C6" s="200"/>
      <c r="D6" s="105"/>
      <c r="E6" s="200"/>
      <c r="F6" s="201" t="s">
        <v>90</v>
      </c>
      <c r="G6" s="202"/>
    </row>
    <row r="7" spans="1:7" ht="15">
      <c r="A7" s="211">
        <v>1</v>
      </c>
      <c r="B7" s="183" t="s">
        <v>57</v>
      </c>
      <c r="C7" s="147"/>
      <c r="D7" s="212"/>
      <c r="E7" s="212"/>
      <c r="F7" s="213">
        <f>'100 Pol'!G21</f>
        <v>0</v>
      </c>
      <c r="G7" s="203"/>
    </row>
    <row r="8" spans="1:7" ht="15">
      <c r="A8" s="211">
        <v>5</v>
      </c>
      <c r="B8" s="214" t="s">
        <v>10</v>
      </c>
      <c r="C8" s="212"/>
      <c r="D8" s="212"/>
      <c r="E8" s="118"/>
      <c r="F8" s="213">
        <f>'100 Pol'!G29</f>
        <v>0</v>
      </c>
      <c r="G8" s="192"/>
    </row>
    <row r="9" spans="1:7" ht="15">
      <c r="A9" s="211">
        <v>91</v>
      </c>
      <c r="B9" s="214" t="s">
        <v>11</v>
      </c>
      <c r="C9" s="212"/>
      <c r="D9" s="212"/>
      <c r="E9" s="118"/>
      <c r="F9" s="213">
        <f>'100 Pol'!G35</f>
        <v>0</v>
      </c>
      <c r="G9" s="192"/>
    </row>
    <row r="10" spans="1:7" ht="15">
      <c r="A10" s="211">
        <v>97</v>
      </c>
      <c r="B10" s="214" t="s">
        <v>56</v>
      </c>
      <c r="C10" s="212"/>
      <c r="D10" s="212"/>
      <c r="E10" s="118"/>
      <c r="F10" s="213">
        <f>'100 Pol'!G43</f>
        <v>0</v>
      </c>
      <c r="G10" s="192"/>
    </row>
    <row r="11" spans="1:7" ht="15">
      <c r="A11" s="211">
        <v>99</v>
      </c>
      <c r="B11" s="214" t="s">
        <v>51</v>
      </c>
      <c r="C11" s="212"/>
      <c r="D11" s="212"/>
      <c r="E11" s="118"/>
      <c r="F11" s="213">
        <f>'100 Pol'!G47</f>
        <v>0</v>
      </c>
      <c r="G11" s="192"/>
    </row>
    <row r="12" spans="1:7" ht="15">
      <c r="A12" s="208"/>
      <c r="B12" s="170" t="s">
        <v>91</v>
      </c>
      <c r="C12" s="171"/>
      <c r="D12" s="209"/>
      <c r="E12" s="173"/>
      <c r="F12" s="210">
        <f>SUM(F7:F11)</f>
        <v>0</v>
      </c>
      <c r="G12" s="192"/>
    </row>
    <row r="13" spans="2:7" ht="15">
      <c r="B13" s="204"/>
      <c r="C13" s="205"/>
      <c r="D13" s="206"/>
      <c r="E13" s="1"/>
      <c r="F13" s="1"/>
      <c r="G13" s="192"/>
    </row>
    <row r="14" spans="1:7" ht="15">
      <c r="A14" s="202"/>
      <c r="B14" s="204"/>
      <c r="C14" s="205"/>
      <c r="E14" s="1"/>
      <c r="G14" s="203"/>
    </row>
    <row r="15" spans="2:7" ht="15">
      <c r="B15" s="207"/>
      <c r="D15" s="191"/>
      <c r="E15" s="1"/>
      <c r="F15" s="1"/>
      <c r="G15" s="192"/>
    </row>
    <row r="16" spans="2:7" ht="15">
      <c r="B16" s="207"/>
      <c r="D16" s="191"/>
      <c r="E16" s="1"/>
      <c r="F16" s="1"/>
      <c r="G16" s="192"/>
    </row>
    <row r="17" spans="2:7" ht="15">
      <c r="B17" s="207"/>
      <c r="D17" s="191"/>
      <c r="E17" s="1"/>
      <c r="F17" s="1"/>
      <c r="G17" s="192"/>
    </row>
    <row r="18" spans="2:7" ht="15">
      <c r="B18" s="207"/>
      <c r="D18" s="191"/>
      <c r="E18" s="1"/>
      <c r="F18" s="1"/>
      <c r="G18" s="192"/>
    </row>
    <row r="19" spans="2:7" ht="15">
      <c r="B19" s="207"/>
      <c r="D19" s="191"/>
      <c r="E19" s="1"/>
      <c r="F19" s="1"/>
      <c r="G19" s="192"/>
    </row>
    <row r="20" spans="2:7" ht="15">
      <c r="B20" s="207"/>
      <c r="D20" s="191"/>
      <c r="E20" s="1"/>
      <c r="F20" s="1"/>
      <c r="G20" s="192"/>
    </row>
    <row r="21" spans="4:7" ht="15">
      <c r="D21" s="191"/>
      <c r="E21" s="1"/>
      <c r="F21" s="1"/>
      <c r="G21" s="192"/>
    </row>
    <row r="22" spans="2:7" ht="15">
      <c r="B22" s="207"/>
      <c r="D22" s="191"/>
      <c r="E22" s="1"/>
      <c r="F22" s="1"/>
      <c r="G22" s="192"/>
    </row>
    <row r="23" spans="2:7" ht="15">
      <c r="B23" s="207"/>
      <c r="D23" s="191"/>
      <c r="E23" s="1"/>
      <c r="F23" s="1"/>
      <c r="G23" s="192"/>
    </row>
    <row r="24" spans="2:7" ht="15">
      <c r="B24" s="207"/>
      <c r="D24" s="191"/>
      <c r="E24" s="1"/>
      <c r="F24" s="1"/>
      <c r="G24" s="192"/>
    </row>
    <row r="25" spans="4:7" ht="15">
      <c r="D25" s="191"/>
      <c r="E25" s="1"/>
      <c r="F25" s="1"/>
      <c r="G25" s="192"/>
    </row>
    <row r="26" spans="1:7" ht="15">
      <c r="A26" s="202"/>
      <c r="B26" s="204"/>
      <c r="C26" s="205"/>
      <c r="D26" s="191"/>
      <c r="E26" s="1"/>
      <c r="F26" s="1"/>
      <c r="G26" s="203"/>
    </row>
    <row r="27" spans="2:7" ht="15">
      <c r="B27" s="207"/>
      <c r="D27" s="191"/>
      <c r="E27" s="2"/>
      <c r="F27" s="1"/>
      <c r="G27" s="192"/>
    </row>
    <row r="28" spans="2:7" ht="15">
      <c r="B28" s="207"/>
      <c r="D28" s="191"/>
      <c r="E28" s="2"/>
      <c r="F28" s="1"/>
      <c r="G28" s="192"/>
    </row>
    <row r="29" spans="2:7" ht="15">
      <c r="B29" s="207"/>
      <c r="D29" s="191"/>
      <c r="E29" s="2"/>
      <c r="F29" s="1"/>
      <c r="G29" s="192"/>
    </row>
    <row r="30" spans="2:7" ht="15">
      <c r="B30" s="207"/>
      <c r="D30" s="191"/>
      <c r="E30" s="2"/>
      <c r="F30" s="1"/>
      <c r="G30" s="192"/>
    </row>
    <row r="31" spans="2:7" ht="15">
      <c r="B31" s="207"/>
      <c r="D31" s="191"/>
      <c r="E31" s="2"/>
      <c r="F31" s="1"/>
      <c r="G31" s="192"/>
    </row>
    <row r="32" spans="2:7" ht="15">
      <c r="B32" s="207"/>
      <c r="D32" s="191"/>
      <c r="E32" s="2"/>
      <c r="F32" s="1"/>
      <c r="G32" s="192"/>
    </row>
    <row r="33" spans="2:7" ht="15">
      <c r="B33" s="207"/>
      <c r="D33" s="191"/>
      <c r="E33" s="1"/>
      <c r="F33" s="1"/>
      <c r="G33" s="192"/>
    </row>
    <row r="34" spans="4:7" ht="15">
      <c r="D34" s="191"/>
      <c r="E34" s="1"/>
      <c r="F34" s="1"/>
      <c r="G34" s="192"/>
    </row>
    <row r="35" spans="1:7" ht="15">
      <c r="A35" s="202"/>
      <c r="B35" s="204"/>
      <c r="C35" s="204"/>
      <c r="D35" s="191"/>
      <c r="E35" s="1"/>
      <c r="F35" s="1"/>
      <c r="G35" s="192"/>
    </row>
    <row r="36" spans="4:7" ht="15">
      <c r="D36" s="191"/>
      <c r="E36" s="1"/>
      <c r="F36" s="1"/>
      <c r="G36" s="192"/>
    </row>
    <row r="37" spans="4:7" ht="15">
      <c r="D37" s="191"/>
      <c r="E37" s="1"/>
      <c r="F37" s="1"/>
      <c r="G37" s="192"/>
    </row>
    <row r="38" spans="4:7" ht="15">
      <c r="D38" s="191"/>
      <c r="E38" s="1"/>
      <c r="F38" s="1"/>
      <c r="G38" s="192"/>
    </row>
    <row r="39" spans="4:7" ht="15">
      <c r="D39" s="191"/>
      <c r="E39" s="1"/>
      <c r="F39" s="1"/>
      <c r="G39" s="192"/>
    </row>
    <row r="40" spans="4:7" ht="15">
      <c r="D40" s="191"/>
      <c r="E40" s="1"/>
      <c r="F40" s="1"/>
      <c r="G40" s="192"/>
    </row>
    <row r="41" spans="4:7" ht="15">
      <c r="D41" s="191"/>
      <c r="E41" s="1"/>
      <c r="F41" s="1"/>
      <c r="G41" s="192"/>
    </row>
    <row r="42" spans="4:7" ht="15">
      <c r="D42" s="191"/>
      <c r="E42" s="1"/>
      <c r="F42" s="1"/>
      <c r="G42" s="192"/>
    </row>
    <row r="43" spans="4:7" ht="15">
      <c r="D43" s="191"/>
      <c r="E43" s="1"/>
      <c r="F43" s="1"/>
      <c r="G43" s="192"/>
    </row>
    <row r="44" spans="4:7" ht="15">
      <c r="D44" s="191"/>
      <c r="E44" s="1"/>
      <c r="F44" s="1"/>
      <c r="G44" s="192"/>
    </row>
    <row r="45" spans="4:6" ht="15">
      <c r="D45" s="191"/>
      <c r="F45" s="1"/>
    </row>
    <row r="46" spans="4:6" ht="15">
      <c r="D46" s="191"/>
      <c r="F46" s="1"/>
    </row>
    <row r="47" spans="4:6" ht="15">
      <c r="D47" s="191"/>
      <c r="F47" s="1"/>
    </row>
    <row r="48" spans="4:7" ht="15">
      <c r="D48" s="191"/>
      <c r="F48" s="1"/>
      <c r="G48" s="192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  <row r="174" ht="15">
      <c r="F174" s="1"/>
    </row>
    <row r="175" ht="15">
      <c r="F175" s="1"/>
    </row>
    <row r="176" ht="15"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  <row r="184" ht="15">
      <c r="F184" s="1"/>
    </row>
  </sheetData>
  <mergeCells count="1">
    <mergeCell ref="A4:F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2" r:id="rId1"/>
  <rowBreaks count="1" manualBreakCount="1">
    <brk id="25" max="16383" man="1"/>
  </rowBreaks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3"/>
  <sheetViews>
    <sheetView zoomScaleSheetLayoutView="100" workbookViewId="0" topLeftCell="A1">
      <selection activeCell="L41" sqref="L41"/>
    </sheetView>
  </sheetViews>
  <sheetFormatPr defaultColWidth="9.140625" defaultRowHeight="15"/>
  <cols>
    <col min="2" max="2" width="15.140625" style="0" customWidth="1"/>
    <col min="3" max="3" width="86.28125" style="0" bestFit="1" customWidth="1"/>
    <col min="5" max="5" width="10.57421875" style="0" bestFit="1" customWidth="1"/>
    <col min="6" max="6" width="9.57421875" style="0" bestFit="1" customWidth="1"/>
    <col min="7" max="7" width="11.7109375" style="0" bestFit="1" customWidth="1"/>
  </cols>
  <sheetData>
    <row r="1" spans="1:7" ht="19.5">
      <c r="A1" s="260" t="s">
        <v>54</v>
      </c>
      <c r="B1" s="260"/>
      <c r="C1" s="260"/>
      <c r="D1" s="260"/>
      <c r="E1" s="260"/>
      <c r="F1" s="260"/>
      <c r="G1" s="260"/>
    </row>
    <row r="2" ht="15.75" thickBot="1"/>
    <row r="3" spans="1:7" ht="15.75" thickTop="1">
      <c r="A3" s="123" t="s">
        <v>7</v>
      </c>
      <c r="B3" s="124" t="s">
        <v>137</v>
      </c>
      <c r="C3" s="125"/>
      <c r="D3" s="125"/>
      <c r="E3" s="125"/>
      <c r="F3" s="125"/>
      <c r="G3" s="126"/>
    </row>
    <row r="4" spans="1:7" ht="15.75" thickBot="1">
      <c r="A4" s="127" t="s">
        <v>8</v>
      </c>
      <c r="B4" s="128"/>
      <c r="C4" s="129"/>
      <c r="D4" s="129"/>
      <c r="E4" s="129"/>
      <c r="F4" s="129"/>
      <c r="G4" s="130"/>
    </row>
    <row r="5" ht="15.75" thickTop="1"/>
    <row r="6" spans="1:7" ht="15">
      <c r="A6" s="120" t="s">
        <v>0</v>
      </c>
      <c r="B6" s="121" t="s">
        <v>1</v>
      </c>
      <c r="C6" s="121" t="s">
        <v>2</v>
      </c>
      <c r="D6" s="121" t="s">
        <v>3</v>
      </c>
      <c r="E6" s="121" t="s">
        <v>4</v>
      </c>
      <c r="F6" s="121" t="s">
        <v>5</v>
      </c>
      <c r="G6" s="122" t="s">
        <v>50</v>
      </c>
    </row>
    <row r="7" spans="1:7" ht="15">
      <c r="A7" s="159"/>
      <c r="B7" s="160"/>
      <c r="C7" s="160"/>
      <c r="D7" s="160"/>
      <c r="E7" s="160"/>
      <c r="F7" s="160"/>
      <c r="G7" s="161"/>
    </row>
    <row r="8" spans="1:7" ht="15">
      <c r="A8" s="106" t="s">
        <v>6</v>
      </c>
      <c r="B8" s="107">
        <v>1</v>
      </c>
      <c r="C8" s="108" t="s">
        <v>57</v>
      </c>
      <c r="D8" s="105"/>
      <c r="E8" s="105"/>
      <c r="F8" s="105"/>
      <c r="G8" s="109"/>
    </row>
    <row r="9" spans="1:7" s="132" customFormat="1" ht="15">
      <c r="A9" s="177">
        <v>1</v>
      </c>
      <c r="B9" s="175" t="s">
        <v>115</v>
      </c>
      <c r="C9" s="176" t="s">
        <v>138</v>
      </c>
      <c r="D9" s="177" t="s">
        <v>116</v>
      </c>
      <c r="E9" s="178">
        <v>3.5</v>
      </c>
      <c r="F9" s="178"/>
      <c r="G9" s="179">
        <f aca="true" t="shared" si="0" ref="G9:G20">E9*F9</f>
        <v>0</v>
      </c>
    </row>
    <row r="10" spans="1:8" ht="15">
      <c r="A10" s="177">
        <v>2</v>
      </c>
      <c r="B10" s="175" t="s">
        <v>104</v>
      </c>
      <c r="C10" s="219" t="s">
        <v>105</v>
      </c>
      <c r="D10" s="177" t="s">
        <v>9</v>
      </c>
      <c r="E10" s="178">
        <v>132</v>
      </c>
      <c r="F10" s="178"/>
      <c r="G10" s="179">
        <f t="shared" si="0"/>
        <v>0</v>
      </c>
      <c r="H10" s="132"/>
    </row>
    <row r="11" spans="1:8" ht="15">
      <c r="A11" s="177">
        <v>3</v>
      </c>
      <c r="B11" s="175" t="s">
        <v>106</v>
      </c>
      <c r="C11" s="219" t="s">
        <v>107</v>
      </c>
      <c r="D11" s="177" t="s">
        <v>94</v>
      </c>
      <c r="E11" s="178">
        <v>14</v>
      </c>
      <c r="F11" s="178"/>
      <c r="G11" s="179">
        <f t="shared" si="0"/>
        <v>0</v>
      </c>
      <c r="H11" s="132"/>
    </row>
    <row r="12" spans="1:7" s="132" customFormat="1" ht="15">
      <c r="A12" s="177">
        <v>4</v>
      </c>
      <c r="B12" s="175" t="s">
        <v>92</v>
      </c>
      <c r="C12" s="219" t="s">
        <v>93</v>
      </c>
      <c r="D12" s="177" t="s">
        <v>94</v>
      </c>
      <c r="E12" s="178">
        <v>18</v>
      </c>
      <c r="F12" s="178"/>
      <c r="G12" s="179">
        <f t="shared" si="0"/>
        <v>0</v>
      </c>
    </row>
    <row r="13" spans="1:7" s="132" customFormat="1" ht="15">
      <c r="A13" s="177">
        <v>5</v>
      </c>
      <c r="B13" s="175" t="s">
        <v>95</v>
      </c>
      <c r="C13" s="219" t="s">
        <v>96</v>
      </c>
      <c r="D13" s="177" t="s">
        <v>94</v>
      </c>
      <c r="E13" s="178">
        <v>18</v>
      </c>
      <c r="F13" s="178"/>
      <c r="G13" s="179">
        <f t="shared" si="0"/>
        <v>0</v>
      </c>
    </row>
    <row r="14" spans="1:7" s="132" customFormat="1" ht="15">
      <c r="A14" s="177">
        <v>6</v>
      </c>
      <c r="B14" s="175" t="s">
        <v>97</v>
      </c>
      <c r="C14" s="219" t="s">
        <v>98</v>
      </c>
      <c r="D14" s="177" t="s">
        <v>94</v>
      </c>
      <c r="E14" s="178">
        <v>18</v>
      </c>
      <c r="F14" s="178"/>
      <c r="G14" s="179">
        <f t="shared" si="0"/>
        <v>0</v>
      </c>
    </row>
    <row r="15" spans="1:7" s="132" customFormat="1" ht="15">
      <c r="A15" s="177">
        <v>7</v>
      </c>
      <c r="B15" s="175" t="s">
        <v>99</v>
      </c>
      <c r="C15" s="219" t="s">
        <v>100</v>
      </c>
      <c r="D15" s="177" t="s">
        <v>94</v>
      </c>
      <c r="E15" s="178">
        <v>18</v>
      </c>
      <c r="F15" s="178"/>
      <c r="G15" s="179">
        <f t="shared" si="0"/>
        <v>0</v>
      </c>
    </row>
    <row r="16" spans="1:7" s="132" customFormat="1" ht="15">
      <c r="A16" s="177">
        <v>8</v>
      </c>
      <c r="B16" s="175" t="s">
        <v>108</v>
      </c>
      <c r="C16" s="219" t="s">
        <v>109</v>
      </c>
      <c r="D16" s="177" t="s">
        <v>9</v>
      </c>
      <c r="E16" s="178">
        <v>132</v>
      </c>
      <c r="F16" s="178"/>
      <c r="G16" s="179">
        <f t="shared" si="0"/>
        <v>0</v>
      </c>
    </row>
    <row r="17" spans="1:7" s="132" customFormat="1" ht="15">
      <c r="A17" s="177">
        <v>9</v>
      </c>
      <c r="B17" s="175" t="s">
        <v>110</v>
      </c>
      <c r="C17" s="176" t="s">
        <v>139</v>
      </c>
      <c r="D17" s="177" t="s">
        <v>9</v>
      </c>
      <c r="E17" s="178">
        <v>132</v>
      </c>
      <c r="F17" s="178"/>
      <c r="G17" s="179">
        <f t="shared" si="0"/>
        <v>0</v>
      </c>
    </row>
    <row r="18" spans="1:7" s="132" customFormat="1" ht="15">
      <c r="A18" s="177">
        <v>10</v>
      </c>
      <c r="B18" s="175" t="s">
        <v>111</v>
      </c>
      <c r="C18" s="219" t="s">
        <v>112</v>
      </c>
      <c r="D18" s="177" t="s">
        <v>9</v>
      </c>
      <c r="E18" s="178">
        <v>132</v>
      </c>
      <c r="F18" s="178"/>
      <c r="G18" s="179">
        <f t="shared" si="0"/>
        <v>0</v>
      </c>
    </row>
    <row r="19" spans="1:7" s="132" customFormat="1" ht="15">
      <c r="A19" s="177">
        <v>11</v>
      </c>
      <c r="B19" s="175" t="s">
        <v>113</v>
      </c>
      <c r="C19" s="219" t="s">
        <v>114</v>
      </c>
      <c r="D19" s="177" t="s">
        <v>94</v>
      </c>
      <c r="E19" s="178">
        <v>18</v>
      </c>
      <c r="F19" s="178"/>
      <c r="G19" s="179">
        <f t="shared" si="0"/>
        <v>0</v>
      </c>
    </row>
    <row r="20" spans="1:7" s="132" customFormat="1" ht="15">
      <c r="A20" s="177">
        <v>12</v>
      </c>
      <c r="B20" s="175" t="s">
        <v>117</v>
      </c>
      <c r="C20" s="219" t="s">
        <v>118</v>
      </c>
      <c r="D20" s="177" t="s">
        <v>9</v>
      </c>
      <c r="E20" s="178">
        <v>132</v>
      </c>
      <c r="F20" s="178"/>
      <c r="G20" s="179">
        <f t="shared" si="0"/>
        <v>0</v>
      </c>
    </row>
    <row r="21" spans="1:8" ht="15">
      <c r="A21" s="152"/>
      <c r="B21" s="149" t="s">
        <v>58</v>
      </c>
      <c r="C21" s="150" t="s">
        <v>59</v>
      </c>
      <c r="D21" s="153"/>
      <c r="E21" s="151"/>
      <c r="F21" s="151"/>
      <c r="G21" s="154">
        <f>SUM(G9:G20)</f>
        <v>0</v>
      </c>
      <c r="H21" s="132"/>
    </row>
    <row r="22" spans="1:8" ht="15">
      <c r="A22" s="157"/>
      <c r="B22" s="115"/>
      <c r="C22" s="133"/>
      <c r="D22" s="131"/>
      <c r="E22" s="116"/>
      <c r="F22" s="116"/>
      <c r="G22" s="158"/>
      <c r="H22" s="132"/>
    </row>
    <row r="23" spans="1:7" ht="15">
      <c r="A23" s="106" t="s">
        <v>6</v>
      </c>
      <c r="B23" s="107">
        <v>5</v>
      </c>
      <c r="C23" s="108" t="s">
        <v>10</v>
      </c>
      <c r="D23" s="105"/>
      <c r="E23" s="112"/>
      <c r="F23" s="105"/>
      <c r="G23" s="109"/>
    </row>
    <row r="24" spans="1:8" ht="15">
      <c r="A24" s="220">
        <v>13</v>
      </c>
      <c r="B24" s="194" t="s">
        <v>121</v>
      </c>
      <c r="C24" s="195" t="s">
        <v>140</v>
      </c>
      <c r="D24" s="187" t="s">
        <v>9</v>
      </c>
      <c r="E24" s="188">
        <v>132</v>
      </c>
      <c r="F24" s="188"/>
      <c r="G24" s="189">
        <f>E24*F24</f>
        <v>0</v>
      </c>
      <c r="H24" s="223"/>
    </row>
    <row r="25" spans="1:8" ht="15">
      <c r="A25" s="220">
        <v>14</v>
      </c>
      <c r="B25" s="194" t="s">
        <v>147</v>
      </c>
      <c r="C25" s="195" t="s">
        <v>148</v>
      </c>
      <c r="D25" s="187" t="s">
        <v>9</v>
      </c>
      <c r="E25" s="188">
        <v>39</v>
      </c>
      <c r="F25" s="188"/>
      <c r="G25" s="189">
        <f>E25*F25</f>
        <v>0</v>
      </c>
      <c r="H25" s="223"/>
    </row>
    <row r="26" spans="1:7" ht="15">
      <c r="A26" s="220">
        <v>15</v>
      </c>
      <c r="B26" s="155" t="s">
        <v>142</v>
      </c>
      <c r="C26" s="215" t="s">
        <v>141</v>
      </c>
      <c r="D26" s="140" t="s">
        <v>9</v>
      </c>
      <c r="E26" s="139">
        <v>132</v>
      </c>
      <c r="F26" s="139"/>
      <c r="G26" s="189">
        <f>E26*F26</f>
        <v>0</v>
      </c>
    </row>
    <row r="27" spans="1:7" ht="15">
      <c r="A27" s="220">
        <v>16</v>
      </c>
      <c r="B27" s="155" t="s">
        <v>119</v>
      </c>
      <c r="C27" s="138" t="s">
        <v>120</v>
      </c>
      <c r="D27" s="140" t="s">
        <v>9</v>
      </c>
      <c r="E27" s="139">
        <v>132</v>
      </c>
      <c r="F27" s="139"/>
      <c r="G27" s="189">
        <f>E27*F27</f>
        <v>0</v>
      </c>
    </row>
    <row r="28" spans="1:7" ht="15">
      <c r="A28" s="220">
        <v>17</v>
      </c>
      <c r="B28" s="155" t="s">
        <v>149</v>
      </c>
      <c r="C28" s="138" t="s">
        <v>150</v>
      </c>
      <c r="D28" s="140" t="s">
        <v>102</v>
      </c>
      <c r="E28" s="139">
        <v>12</v>
      </c>
      <c r="F28" s="139"/>
      <c r="G28" s="189">
        <f>E28*F28</f>
        <v>0</v>
      </c>
    </row>
    <row r="29" spans="1:8" ht="15">
      <c r="A29" s="152"/>
      <c r="B29" s="149" t="s">
        <v>58</v>
      </c>
      <c r="C29" s="150" t="s">
        <v>60</v>
      </c>
      <c r="D29" s="153"/>
      <c r="E29" s="151"/>
      <c r="F29" s="151"/>
      <c r="G29" s="154">
        <f>SUM(G24:G28)</f>
        <v>0</v>
      </c>
      <c r="H29" s="1"/>
    </row>
    <row r="30" spans="1:8" ht="15">
      <c r="A30" s="180"/>
      <c r="B30" s="142"/>
      <c r="C30" s="143"/>
      <c r="D30" s="181"/>
      <c r="E30" s="182"/>
      <c r="F30" s="182"/>
      <c r="G30" s="144"/>
      <c r="H30" s="1"/>
    </row>
    <row r="31" spans="1:7" ht="15">
      <c r="A31" s="106" t="s">
        <v>6</v>
      </c>
      <c r="B31" s="107">
        <v>91</v>
      </c>
      <c r="C31" s="108" t="s">
        <v>11</v>
      </c>
      <c r="D31" s="113"/>
      <c r="E31" s="112"/>
      <c r="F31" s="112"/>
      <c r="G31" s="109"/>
    </row>
    <row r="32" spans="1:7" ht="15">
      <c r="A32" s="226">
        <v>18</v>
      </c>
      <c r="B32" s="162">
        <v>59217421</v>
      </c>
      <c r="C32" s="163" t="s">
        <v>143</v>
      </c>
      <c r="D32" s="164" t="s">
        <v>101</v>
      </c>
      <c r="E32" s="165">
        <v>165</v>
      </c>
      <c r="F32" s="165"/>
      <c r="G32" s="166">
        <f>E32*F32</f>
        <v>0</v>
      </c>
    </row>
    <row r="33" spans="1:7" ht="15">
      <c r="A33" s="226">
        <v>19</v>
      </c>
      <c r="B33" s="224" t="s">
        <v>122</v>
      </c>
      <c r="C33" s="229" t="s">
        <v>123</v>
      </c>
      <c r="D33" s="226" t="s">
        <v>64</v>
      </c>
      <c r="E33" s="227">
        <v>164.5</v>
      </c>
      <c r="F33" s="227"/>
      <c r="G33" s="228">
        <f>E33*F33</f>
        <v>0</v>
      </c>
    </row>
    <row r="34" spans="1:7" ht="15">
      <c r="A34" s="226">
        <v>20</v>
      </c>
      <c r="B34" s="224" t="s">
        <v>124</v>
      </c>
      <c r="C34" s="225" t="s">
        <v>144</v>
      </c>
      <c r="D34" s="226" t="s">
        <v>94</v>
      </c>
      <c r="E34" s="227">
        <v>5</v>
      </c>
      <c r="F34" s="227"/>
      <c r="G34" s="228">
        <f>E34*F34</f>
        <v>0</v>
      </c>
    </row>
    <row r="35" spans="1:10" ht="15">
      <c r="A35" s="152"/>
      <c r="B35" s="149" t="s">
        <v>58</v>
      </c>
      <c r="C35" s="150" t="s">
        <v>61</v>
      </c>
      <c r="D35" s="153"/>
      <c r="E35" s="151"/>
      <c r="F35" s="151"/>
      <c r="G35" s="154">
        <f>SUM(G32:G34)</f>
        <v>0</v>
      </c>
      <c r="I35" s="111"/>
      <c r="J35" s="2"/>
    </row>
    <row r="36" spans="1:10" ht="15">
      <c r="A36" s="157"/>
      <c r="B36" s="115"/>
      <c r="C36" s="133"/>
      <c r="D36" s="131"/>
      <c r="E36" s="116"/>
      <c r="F36" s="116"/>
      <c r="G36" s="158"/>
      <c r="I36" s="111"/>
      <c r="J36" s="2"/>
    </row>
    <row r="37" spans="1:10" ht="15">
      <c r="A37" s="106" t="s">
        <v>6</v>
      </c>
      <c r="B37" s="216">
        <v>97</v>
      </c>
      <c r="C37" s="108" t="s">
        <v>56</v>
      </c>
      <c r="D37" s="200"/>
      <c r="E37" s="217"/>
      <c r="F37" s="218"/>
      <c r="G37" s="109"/>
      <c r="I37" s="111"/>
      <c r="J37" s="2"/>
    </row>
    <row r="38" spans="1:10" ht="15">
      <c r="A38" s="232">
        <v>21</v>
      </c>
      <c r="B38" s="230" t="s">
        <v>125</v>
      </c>
      <c r="C38" s="231" t="s">
        <v>145</v>
      </c>
      <c r="D38" s="232" t="s">
        <v>102</v>
      </c>
      <c r="E38" s="222">
        <v>59</v>
      </c>
      <c r="F38" s="222"/>
      <c r="G38" s="196">
        <f>E38*F38</f>
        <v>0</v>
      </c>
      <c r="I38" s="111"/>
      <c r="J38" s="2"/>
    </row>
    <row r="39" spans="1:10" ht="15">
      <c r="A39" s="232">
        <v>22</v>
      </c>
      <c r="B39" s="230" t="s">
        <v>126</v>
      </c>
      <c r="C39" s="233" t="s">
        <v>127</v>
      </c>
      <c r="D39" s="232" t="s">
        <v>102</v>
      </c>
      <c r="E39" s="222">
        <f>E38*4</f>
        <v>236</v>
      </c>
      <c r="F39" s="222"/>
      <c r="G39" s="196">
        <f aca="true" t="shared" si="1" ref="G39:G42">E39*F39</f>
        <v>0</v>
      </c>
      <c r="I39" s="111"/>
      <c r="J39" s="2"/>
    </row>
    <row r="40" spans="1:10" ht="15">
      <c r="A40" s="232">
        <v>23</v>
      </c>
      <c r="B40" s="230" t="s">
        <v>133</v>
      </c>
      <c r="C40" s="233" t="s">
        <v>131</v>
      </c>
      <c r="D40" s="232" t="s">
        <v>102</v>
      </c>
      <c r="E40" s="222">
        <v>59</v>
      </c>
      <c r="F40" s="222"/>
      <c r="G40" s="196">
        <f t="shared" si="1"/>
        <v>0</v>
      </c>
      <c r="I40" s="111"/>
      <c r="J40" s="2"/>
    </row>
    <row r="41" spans="1:10" ht="15">
      <c r="A41" s="232">
        <v>24</v>
      </c>
      <c r="B41" s="230" t="s">
        <v>128</v>
      </c>
      <c r="C41" s="233" t="s">
        <v>129</v>
      </c>
      <c r="D41" s="232" t="s">
        <v>102</v>
      </c>
      <c r="E41" s="222">
        <v>59</v>
      </c>
      <c r="F41" s="222"/>
      <c r="G41" s="196">
        <f t="shared" si="1"/>
        <v>0</v>
      </c>
      <c r="I41" s="111"/>
      <c r="J41" s="2"/>
    </row>
    <row r="42" spans="1:10" ht="15">
      <c r="A42" s="232">
        <v>25</v>
      </c>
      <c r="B42" s="230" t="s">
        <v>134</v>
      </c>
      <c r="C42" s="233" t="s">
        <v>132</v>
      </c>
      <c r="D42" s="232" t="s">
        <v>102</v>
      </c>
      <c r="E42" s="222">
        <v>59</v>
      </c>
      <c r="F42" s="222"/>
      <c r="G42" s="196">
        <f t="shared" si="1"/>
        <v>0</v>
      </c>
      <c r="I42" s="111"/>
      <c r="J42" s="2"/>
    </row>
    <row r="43" spans="1:10" ht="15">
      <c r="A43" s="152"/>
      <c r="B43" s="149" t="s">
        <v>58</v>
      </c>
      <c r="C43" s="150" t="s">
        <v>62</v>
      </c>
      <c r="D43" s="153"/>
      <c r="E43" s="151"/>
      <c r="F43" s="151"/>
      <c r="G43" s="154">
        <f>SUM(G38:G42)</f>
        <v>0</v>
      </c>
      <c r="I43" s="111"/>
      <c r="J43" s="2"/>
    </row>
    <row r="44" spans="1:10" ht="15">
      <c r="A44" s="157"/>
      <c r="B44" s="115"/>
      <c r="C44" s="133"/>
      <c r="D44" s="131"/>
      <c r="E44" s="116"/>
      <c r="F44" s="116"/>
      <c r="G44" s="158"/>
      <c r="J44" s="2"/>
    </row>
    <row r="45" spans="1:7" ht="15">
      <c r="A45" s="145" t="s">
        <v>6</v>
      </c>
      <c r="B45" s="146">
        <v>99</v>
      </c>
      <c r="C45" s="147" t="s">
        <v>51</v>
      </c>
      <c r="D45" s="117"/>
      <c r="E45" s="118"/>
      <c r="F45" s="118"/>
      <c r="G45" s="148"/>
    </row>
    <row r="46" spans="1:7" ht="15">
      <c r="A46" s="232">
        <v>26</v>
      </c>
      <c r="B46" s="221" t="s">
        <v>130</v>
      </c>
      <c r="C46" s="231" t="s">
        <v>146</v>
      </c>
      <c r="D46" s="232" t="s">
        <v>102</v>
      </c>
      <c r="E46" s="222">
        <v>87</v>
      </c>
      <c r="F46" s="222"/>
      <c r="G46" s="196">
        <f>E46*F46</f>
        <v>0</v>
      </c>
    </row>
    <row r="47" spans="1:14" ht="15">
      <c r="A47" s="169"/>
      <c r="B47" s="170" t="s">
        <v>58</v>
      </c>
      <c r="C47" s="171" t="s">
        <v>63</v>
      </c>
      <c r="D47" s="172"/>
      <c r="E47" s="173"/>
      <c r="F47" s="173"/>
      <c r="G47" s="174">
        <f>SUM(G46:G46)</f>
        <v>0</v>
      </c>
      <c r="N47" s="110"/>
    </row>
    <row r="48" spans="1:14" ht="15">
      <c r="A48" s="167"/>
      <c r="B48" s="115"/>
      <c r="C48" s="133"/>
      <c r="D48" s="167"/>
      <c r="E48" s="168"/>
      <c r="F48" s="168"/>
      <c r="G48" s="137"/>
      <c r="N48" s="110"/>
    </row>
    <row r="49" ht="15">
      <c r="F49" s="1"/>
    </row>
    <row r="50" ht="15">
      <c r="F50" s="1"/>
    </row>
    <row r="51" ht="15">
      <c r="F51" s="1"/>
    </row>
    <row r="52" spans="6:7" ht="15">
      <c r="F52" s="1"/>
      <c r="G52" s="192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</sheetData>
  <mergeCells count="1">
    <mergeCell ref="A1:G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rowBreaks count="1" manualBreakCount="1">
    <brk id="35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Petr</dc:creator>
  <cp:keywords/>
  <dc:description/>
  <cp:lastModifiedBy>TOM-PC</cp:lastModifiedBy>
  <cp:lastPrinted>2019-04-09T07:42:28Z</cp:lastPrinted>
  <dcterms:created xsi:type="dcterms:W3CDTF">2013-12-28T12:46:29Z</dcterms:created>
  <dcterms:modified xsi:type="dcterms:W3CDTF">2019-04-09T07:48:51Z</dcterms:modified>
  <cp:category/>
  <cp:version/>
  <cp:contentType/>
  <cp:contentStatus/>
</cp:coreProperties>
</file>