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0 Naklady" sheetId="12" r:id="rId6"/>
    <sheet name="Rekapitulace Objekt 01" sheetId="13" r:id="rId7"/>
    <sheet name="01 0001 Pol" sheetId="14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00 Naklady'!$A$1:$I$19</definedName>
    <definedName name="_xlnm.Print_Area" localSheetId="7">'01 0001 Pol'!$A$1:$I$539</definedName>
    <definedName name="_xlnm.Print_Area" localSheetId="4">'Rekapitulace Objekt 00'!$A$1:$H$19</definedName>
    <definedName name="_xlnm.Print_Area" localSheetId="6">'Rekapitulace Objekt 01'!$A$1:$H$22</definedName>
    <definedName name="_xlnm.Print_Area" localSheetId="1">Stavba!$A$1:$J$29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1" i="13"/>
  <c r="O21"/>
  <c r="H21"/>
  <c r="AO539" i="14"/>
  <c r="AN539"/>
  <c r="G539"/>
  <c r="AK538"/>
  <c r="AL538"/>
  <c r="AZ267"/>
  <c r="AZ205"/>
  <c r="AZ135"/>
  <c r="AZ123"/>
  <c r="AZ110"/>
  <c r="AZ100"/>
  <c r="AZ55"/>
  <c r="AZ37"/>
  <c r="G12"/>
  <c r="F8" s="1"/>
  <c r="G25"/>
  <c r="F21" s="1"/>
  <c r="G38"/>
  <c r="F35" s="1"/>
  <c r="G50"/>
  <c r="F46" s="1"/>
  <c r="G56"/>
  <c r="F53" s="1"/>
  <c r="G65"/>
  <c r="G74"/>
  <c r="G82"/>
  <c r="G101"/>
  <c r="F98" s="1"/>
  <c r="G112"/>
  <c r="G125"/>
  <c r="G136"/>
  <c r="G145"/>
  <c r="G156"/>
  <c r="G165"/>
  <c r="G175"/>
  <c r="G176"/>
  <c r="G184"/>
  <c r="G185"/>
  <c r="G188"/>
  <c r="G195"/>
  <c r="F191" s="1"/>
  <c r="G206"/>
  <c r="F203" s="1"/>
  <c r="G217"/>
  <c r="G224"/>
  <c r="G231"/>
  <c r="F222" s="1"/>
  <c r="G238"/>
  <c r="G245"/>
  <c r="G252"/>
  <c r="G259"/>
  <c r="G268"/>
  <c r="F265" s="1"/>
  <c r="G271"/>
  <c r="G272"/>
  <c r="G273"/>
  <c r="G278"/>
  <c r="G288"/>
  <c r="F275" s="1"/>
  <c r="G294"/>
  <c r="G299"/>
  <c r="G306"/>
  <c r="F303" s="1"/>
  <c r="G315"/>
  <c r="G326"/>
  <c r="G336"/>
  <c r="F332" s="1"/>
  <c r="G342"/>
  <c r="F340" s="1"/>
  <c r="G352"/>
  <c r="G360"/>
  <c r="G365"/>
  <c r="G370"/>
  <c r="G378"/>
  <c r="F369" s="1"/>
  <c r="G383"/>
  <c r="G386"/>
  <c r="G391"/>
  <c r="G399"/>
  <c r="G406"/>
  <c r="F395" s="1"/>
  <c r="G412"/>
  <c r="G417"/>
  <c r="G428"/>
  <c r="G440"/>
  <c r="G445"/>
  <c r="F444" s="1"/>
  <c r="G456"/>
  <c r="G469"/>
  <c r="G475"/>
  <c r="F467" s="1"/>
  <c r="G480"/>
  <c r="G482"/>
  <c r="G483"/>
  <c r="F481" s="1"/>
  <c r="G484"/>
  <c r="G486"/>
  <c r="G489"/>
  <c r="F485" s="1"/>
  <c r="G492"/>
  <c r="G494"/>
  <c r="G497"/>
  <c r="F493" s="1"/>
  <c r="G500"/>
  <c r="G507"/>
  <c r="G510"/>
  <c r="G515"/>
  <c r="G519"/>
  <c r="G524"/>
  <c r="G528"/>
  <c r="G534"/>
  <c r="H22" i="13"/>
  <c r="J25" i="1" s="1"/>
  <c r="D22" i="13"/>
  <c r="B7"/>
  <c r="B6"/>
  <c r="C1"/>
  <c r="B1"/>
  <c r="P18" i="11"/>
  <c r="O18"/>
  <c r="H18"/>
  <c r="H19" s="1"/>
  <c r="J23" i="1" s="1"/>
  <c r="J26" s="1"/>
  <c r="D8" s="1"/>
  <c r="AO19" i="12"/>
  <c r="AN19"/>
  <c r="G19"/>
  <c r="AK18"/>
  <c r="AL18"/>
  <c r="BA17"/>
  <c r="BA14"/>
  <c r="BA12"/>
  <c r="BA10"/>
  <c r="G9"/>
  <c r="F8" s="1"/>
  <c r="G11"/>
  <c r="G13"/>
  <c r="F15"/>
  <c r="G16"/>
  <c r="D19" i="11"/>
  <c r="B7"/>
  <c r="B6"/>
  <c r="C1"/>
  <c r="B1"/>
  <c r="B1" i="9"/>
  <c r="C1"/>
  <c r="B7"/>
  <c r="B6"/>
</calcChain>
</file>

<file path=xl/sharedStrings.xml><?xml version="1.0" encoding="utf-8"?>
<sst xmlns="http://schemas.openxmlformats.org/spreadsheetml/2006/main" count="1036" uniqueCount="551">
  <si>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</si>
  <si>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</si>
  <si>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</si>
  <si>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</si>
  <si>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</si>
  <si>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</si>
  <si>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</si>
  <si>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</si>
  <si>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</si>
  <si>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</si>
  <si>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</si>
  <si>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</si>
  <si>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</si>
  <si>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</si>
  <si>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</si>
  <si>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</si>
  <si>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</si>
  <si>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</si>
  <si>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</si>
  <si>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</si>
  <si>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</si>
  <si>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</si>
  <si>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</si>
  <si>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</si>
  <si>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</si>
  <si>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</si>
  <si>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</si>
  <si>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</si>
  <si>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</si>
  <si>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</si>
  <si>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</si>
  <si>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</si>
  <si>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</si>
  <si>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</si>
  <si>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</si>
  <si>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</si>
  <si>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</si>
  <si>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</si>
  <si>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</si>
  <si>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</si>
  <si>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</si>
  <si>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</si>
  <si>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1312</t>
  </si>
  <si>
    <t>Optimalizace úspor energií v budově MŠ Pohledec</t>
  </si>
  <si>
    <t>MĚSTO NOVÉ MĚSTO NA MORAVĚ</t>
  </si>
  <si>
    <t>Vratislavovo náměstí 103</t>
  </si>
  <si>
    <t>Nové Město na Moravě-Nové Město na Moravě</t>
  </si>
  <si>
    <t>59231</t>
  </si>
  <si>
    <t>Ing. Martin Šolc</t>
  </si>
  <si>
    <t>Smrková 1639</t>
  </si>
  <si>
    <t>72311215</t>
  </si>
  <si>
    <t>00294900</t>
  </si>
  <si>
    <t>CZ00294900</t>
  </si>
  <si>
    <t>Ostatní a vedlejší náklady</t>
  </si>
  <si>
    <t>00</t>
  </si>
  <si>
    <t>Vedlejší a ostatní náklady</t>
  </si>
  <si>
    <t>Stavební objekt</t>
  </si>
  <si>
    <t>01</t>
  </si>
  <si>
    <t>MŠ Pohledec</t>
  </si>
  <si>
    <t>801.31.1.3</t>
  </si>
  <si>
    <t>Celkem za stavbu</t>
  </si>
  <si>
    <t>Rozsah:</t>
  </si>
  <si>
    <t>Rekapitulace soupisů náležejících k objektu</t>
  </si>
  <si>
    <t>Soupis</t>
  </si>
  <si>
    <t>Cena (Kč)</t>
  </si>
  <si>
    <t>Celkem objekt</t>
  </si>
  <si>
    <t>Soupis vedlejších a ostatních nákladů</t>
  </si>
  <si>
    <t>Ceník</t>
  </si>
  <si>
    <t>Cen. soustava</t>
  </si>
  <si>
    <t>Ceník, kapitola</t>
  </si>
  <si>
    <t>Poznámka uchazeče</t>
  </si>
  <si>
    <t>Díl:</t>
  </si>
  <si>
    <t>VN</t>
  </si>
  <si>
    <t>Vedlejší náklady</t>
  </si>
  <si>
    <t>005121010R</t>
  </si>
  <si>
    <t>Vybudování zařízení staveniště</t>
  </si>
  <si>
    <t>Soubor</t>
  </si>
  <si>
    <t>RTS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</si>
  <si>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</si>
  <si>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</si>
  <si>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</si>
  <si>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</si>
  <si>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</si>
  <si>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</si>
  <si>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</si>
  <si>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</si>
  <si>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</si>
  <si>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</si>
  <si>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</si>
  <si>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</si>
  <si>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</si>
  <si>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</si>
  <si>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</si>
  <si>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</si>
  <si>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</si>
  <si>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</si>
  <si>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</si>
  <si>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</si>
  <si>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</si>
  <si>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</si>
  <si>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m3</t>
  </si>
  <si>
    <t>0001</t>
  </si>
  <si>
    <t>Položkový soupis prací a dodávek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</si>
  <si>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</si>
  <si>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</si>
  <si>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</si>
  <si>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</si>
  <si>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</si>
  <si>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</si>
  <si>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</si>
  <si>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</si>
  <si>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</si>
  <si>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 xml:space="preserve">rozebrání okapového chodníku pro zpětnou montáž : </t>
  </si>
  <si>
    <t xml:space="preserve">vč.uložení vedle objektu nahromadu : </t>
  </si>
  <si>
    <t xml:space="preserve">pohled severozápadní : </t>
  </si>
  <si>
    <t>(2,825+0,30)*0,30</t>
  </si>
  <si>
    <t xml:space="preserve">pohled jihozápadní : </t>
  </si>
  <si>
    <t>22,65*0,30</t>
  </si>
  <si>
    <t xml:space="preserve">pohled jihovýchodní : </t>
  </si>
  <si>
    <t>(0,30+9,575+0,30+0,50)*0,30</t>
  </si>
  <si>
    <t>3</t>
  </si>
  <si>
    <t>Svislé a kompletní konstrukce</t>
  </si>
  <si>
    <t>319 20 Vyrovnání povrchu zdiva</t>
  </si>
  <si>
    <t>maltou ze suché směsi, bez pomocného lešení,</t>
  </si>
  <si>
    <t>319 20-1 pod omítku maltou ze SMS</t>
  </si>
  <si>
    <t>319201315R00</t>
  </si>
  <si>
    <t>...tloušťka 10 mm</t>
  </si>
  <si>
    <t>801-1</t>
  </si>
  <si>
    <t xml:space="preserve">vyrovnání stávajícího povrchu - břizolitová omítka : </t>
  </si>
  <si>
    <t>70,26</t>
  </si>
  <si>
    <t xml:space="preserve">pohled severovýchodní : </t>
  </si>
  <si>
    <t>2,63</t>
  </si>
  <si>
    <t>47,99</t>
  </si>
  <si>
    <t>17,05</t>
  </si>
  <si>
    <t>5</t>
  </si>
  <si>
    <t>Komunikace</t>
  </si>
  <si>
    <t>596 8 Kladení dlažby z betonových nebo kameninových dlaždic</t>
  </si>
  <si>
    <t>komunikací pro pěší do velikosti dlaždic 0,25 m2 s provedením lože do tl. 30 mm, s vyplněním spár a se smetením přebytečného materiálu na vzdálenost do 3 m</t>
  </si>
  <si>
    <t>596811111R00</t>
  </si>
  <si>
    <t>...do lože z kameniva těženého tloušťky do 30 mm</t>
  </si>
  <si>
    <t xml:space="preserve">zpětná montáž dlažby okapového chodníku : </t>
  </si>
  <si>
    <t>6.1.</t>
  </si>
  <si>
    <t>Parapety - vnitřní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</si>
  <si>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</si>
  <si>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</si>
  <si>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</si>
  <si>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648991113RT5</t>
  </si>
  <si>
    <t>...šířky 400 mm</t>
  </si>
  <si>
    <t>m</t>
  </si>
  <si>
    <t xml:space="preserve">u oken P04 : </t>
  </si>
  <si>
    <t>1,50+21,80+5,00+1,50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</si>
  <si>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</si>
  <si>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</si>
  <si>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</si>
  <si>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</si>
  <si>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</si>
  <si>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</si>
  <si>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 xml:space="preserve">okna v 1.NP a 2.NP : </t>
  </si>
  <si>
    <t xml:space="preserve">okna P04 : </t>
  </si>
  <si>
    <t>15*(1,50*1,60)</t>
  </si>
  <si>
    <t xml:space="preserve">okno P05 : </t>
  </si>
  <si>
    <t>0,60*1,60</t>
  </si>
  <si>
    <t xml:space="preserve">okno P06 : </t>
  </si>
  <si>
    <t>0,90*1,60</t>
  </si>
  <si>
    <t>612 40-9 Začištění omítek kolem oken, dveří a obkladů apod.</t>
  </si>
  <si>
    <t>612409991RT2</t>
  </si>
  <si>
    <t>...s použitím suché maltové směsi</t>
  </si>
  <si>
    <t>801-4</t>
  </si>
  <si>
    <t>30*1,60+15*1,50</t>
  </si>
  <si>
    <t xml:space="preserve">okna P05 : </t>
  </si>
  <si>
    <t>2*1,60+0,60</t>
  </si>
  <si>
    <t xml:space="preserve">okna P06 : </t>
  </si>
  <si>
    <t>2*1,60+0,90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</si>
  <si>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</si>
  <si>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</si>
  <si>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</si>
  <si>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</si>
  <si>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 xml:space="preserve">nové vnitřní ostění a nadpraží kolem oken : </t>
  </si>
  <si>
    <t xml:space="preserve">kolem okna P04 : </t>
  </si>
  <si>
    <t>(30*1,60+15*1,50)*0,32</t>
  </si>
  <si>
    <t xml:space="preserve">kolem okna P05 : </t>
  </si>
  <si>
    <t>(2*1,60+0,60)*0,32</t>
  </si>
  <si>
    <t xml:space="preserve">kolem okna P06 : </t>
  </si>
  <si>
    <t>(2*1,60+0,90)*0,30</t>
  </si>
  <si>
    <t>613-001</t>
  </si>
  <si>
    <t>D+M plastové lišty APU</t>
  </si>
  <si>
    <t>Vlastní</t>
  </si>
  <si>
    <t xml:space="preserve">z vnitřní strany : </t>
  </si>
  <si>
    <t xml:space="preserve">z vnější strany : </t>
  </si>
  <si>
    <t xml:space="preserve">u oken P05 : </t>
  </si>
  <si>
    <t xml:space="preserve">u oken P06 : </t>
  </si>
  <si>
    <t>62</t>
  </si>
  <si>
    <t>Úpravy povrchů vnější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</si>
  <si>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</si>
  <si>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</si>
  <si>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</si>
  <si>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</si>
  <si>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</si>
  <si>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</si>
  <si>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</si>
  <si>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622323133RT3</t>
  </si>
  <si>
    <t>... , expandovaným polystyrénem, tloušťky 120 mm, kontaktní nátěr a silikonová omítka, 3,1 kg/m2</t>
  </si>
  <si>
    <t xml:space="preserve">nový zateplovací systém EPS tl.120 mm + silikonová omítka zrnitosti třídy 1,5 mm : 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</si>
  <si>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</si>
  <si>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</si>
  <si>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</si>
  <si>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622323153RT3</t>
  </si>
  <si>
    <t>...expandovaným polystyrénem, tloušťky 30 mm, kontaktní nátěr a silikonová omítka</t>
  </si>
  <si>
    <t xml:space="preserve">nový zateplovací systém EPS tl.30 mm + silikonová omítka zrnitosti třídy 1,5 mm : </t>
  </si>
  <si>
    <t xml:space="preserve">nové ostění a nadpraží kolem oken : </t>
  </si>
  <si>
    <t>(30*1,60+15*1,50)*0,12</t>
  </si>
  <si>
    <t>(2*1,60+0,60)*0,12</t>
  </si>
  <si>
    <t>(2*1,60+0,90)*0,12</t>
  </si>
  <si>
    <t>622 31-6 Zateplení parapetu</t>
  </si>
  <si>
    <t>nanesení lepicího tmelu na izolační desky, nalepení desek, natažení stěrky, vtlačení výztužné tkaniny (1,15 m2/m2) a přehlazení stěrky. Položka obsahuje  5,0 m parapetních lišt na m2.</t>
  </si>
  <si>
    <t>622323163R00</t>
  </si>
  <si>
    <t>...expandovaným polystyrénem, tloušťky 30 mm</t>
  </si>
  <si>
    <t xml:space="preserve">parapety : </t>
  </si>
  <si>
    <t xml:space="preserve">u okna P04 : </t>
  </si>
  <si>
    <t>15*(1,50*0,375)</t>
  </si>
  <si>
    <t xml:space="preserve">u okna P05 : </t>
  </si>
  <si>
    <t>0,60</t>
  </si>
  <si>
    <t xml:space="preserve">u okna P06 : </t>
  </si>
  <si>
    <t>0,90</t>
  </si>
  <si>
    <t>622 33 Profily zakládací</t>
  </si>
  <si>
    <t>622323013R00</t>
  </si>
  <si>
    <t>...hliníkové, pro izolaci tl. 120 mm</t>
  </si>
  <si>
    <t xml:space="preserve">zakládací lišta : </t>
  </si>
  <si>
    <t>22,66+0,12+0,12</t>
  </si>
  <si>
    <t>9,575+0,12+0,12</t>
  </si>
  <si>
    <t>2,45+0,12</t>
  </si>
  <si>
    <t>622 47-13 Nátěry a nástřiky vnějších stěn a pilířů základním a krycím nátěrem (nebo přestřikem povrchu)</t>
  </si>
  <si>
    <t>622471317RS7</t>
  </si>
  <si>
    <t>...hmota silikátová, složitost 1 ÷ 2</t>
  </si>
  <si>
    <t xml:space="preserve">starý sokl : </t>
  </si>
  <si>
    <t>2,825*0,675</t>
  </si>
  <si>
    <t>22,65*0,675</t>
  </si>
  <si>
    <t>9,575*0,675</t>
  </si>
  <si>
    <t>622 90-4 Očištění fasád</t>
  </si>
  <si>
    <t>622904112R00</t>
  </si>
  <si>
    <t>...tlakovou vodou, složitost fasády 1 - 2</t>
  </si>
  <si>
    <t xml:space="preserve">očištění fasády : </t>
  </si>
  <si>
    <t>622-001</t>
  </si>
  <si>
    <t>Provedení výtažné a odtrhové zkoušky podkladu</t>
  </si>
  <si>
    <t>soubor</t>
  </si>
  <si>
    <t>Oprava stávajícího soklu</t>
  </si>
  <si>
    <t>622-002</t>
  </si>
  <si>
    <t>Vyplnění díry D+M - viz pohled jihozápadní</t>
  </si>
  <si>
    <t>kus</t>
  </si>
  <si>
    <t>622-003</t>
  </si>
  <si>
    <t>D+M vyspavení prasklin</t>
  </si>
  <si>
    <t xml:space="preserve">pohled severozápadní - stávající : </t>
  </si>
  <si>
    <t>1,00</t>
  </si>
  <si>
    <t>622-004</t>
  </si>
  <si>
    <t>Příplatek za úpravu zateplovacího systému, u střechy</t>
  </si>
  <si>
    <t>4,60</t>
  </si>
  <si>
    <t>63</t>
  </si>
  <si>
    <t>Podlahy a podlahové konstrukce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</si>
  <si>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</si>
  <si>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</si>
  <si>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</si>
  <si>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631571004R00</t>
  </si>
  <si>
    <t>...ze štěrkopísku 0-32 tř. I</t>
  </si>
  <si>
    <t xml:space="preserve">podklad z drtě 4-8 mm pod okapový chodník : </t>
  </si>
  <si>
    <t>(2,825+0,30)*0,30*0,10</t>
  </si>
  <si>
    <t>22,65*0,30*0,10</t>
  </si>
  <si>
    <t>(0,30+9,575+0,30+0,50)*0,30*0,10</t>
  </si>
  <si>
    <t>9</t>
  </si>
  <si>
    <t>Ostatní konstrukce, bourání</t>
  </si>
  <si>
    <t>979 02 Očištění vybouraných obrubníků, dlaždic</t>
  </si>
  <si>
    <t>krajníků, desek nebo panelů od spojovacího materiálu s odklizením a uložením očištěných hmot a spojovacího materiálu na skládku na vzdálenost do 10 m</t>
  </si>
  <si>
    <t>979054442R00</t>
  </si>
  <si>
    <t>...dlaždic, desek nebo tvarovek s původním vyplněním spár cementovou maltou</t>
  </si>
  <si>
    <t xml:space="preserve">očištění rozebrané dlažby okapového chodníku : </t>
  </si>
  <si>
    <t>Začátek provozního součtu</t>
  </si>
  <si>
    <t xml:space="preserve">  pohled severozápadní : </t>
  </si>
  <si>
    <t xml:space="preserve">  (2,825+0,30)*0,30</t>
  </si>
  <si>
    <t xml:space="preserve">  pohled jihozápadní : </t>
  </si>
  <si>
    <t xml:space="preserve">  22,65*0,30</t>
  </si>
  <si>
    <t xml:space="preserve">  pohled jihovýchodní : </t>
  </si>
  <si>
    <t xml:space="preserve">  (0,30+9,575+0,30+0,50)*0,30</t>
  </si>
  <si>
    <t>Konec provozního součtu</t>
  </si>
  <si>
    <t>10,9350*2</t>
  </si>
  <si>
    <t>900-001</t>
  </si>
  <si>
    <t>Úprava lapače střešních splavenin</t>
  </si>
  <si>
    <t>2,00</t>
  </si>
  <si>
    <t>94</t>
  </si>
  <si>
    <t>Lešení a stavební výtahy</t>
  </si>
  <si>
    <t>941 94-1 Montáž lešení lehkého pracovního řadového s podlahami</t>
  </si>
  <si>
    <t>941941032R00</t>
  </si>
  <si>
    <t>...šířky od 0,80 do 1,00 m, výšky přes 10 do 30 m</t>
  </si>
  <si>
    <t>800-3</t>
  </si>
  <si>
    <t xml:space="preserve">lešení pro zateplení a výměnu oken : </t>
  </si>
  <si>
    <t>(3,50+22,60+1,00)*4,00</t>
  </si>
  <si>
    <t>(3,50*3,50)/2</t>
  </si>
  <si>
    <t>(9,575+1,00)*4,00</t>
  </si>
  <si>
    <t>((9,575+1,00)*3,80)/2</t>
  </si>
  <si>
    <t>941 94-19 příplatek k ceně za každý další i započatý měsíc použití lešení</t>
  </si>
  <si>
    <t>941941192RT3</t>
  </si>
  <si>
    <t>...šířky šířky od 0,80 do 1,00 m a výšky přes 10 do 30 m</t>
  </si>
  <si>
    <t>941 94-18 Demontáž lešení lehkého řadového s podlahami</t>
  </si>
  <si>
    <t>941941832R00</t>
  </si>
  <si>
    <t>...šířky od 0,8 do 1 m, výšky přes 10 do 30 m</t>
  </si>
  <si>
    <t>944 94-40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</si>
  <si>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</si>
  <si>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</si>
  <si>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</si>
  <si>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</si>
  <si>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</si>
  <si>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</si>
  <si>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</si>
  <si>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</si>
  <si>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</si>
  <si>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</si>
  <si>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</si>
  <si>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</si>
  <si>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</si>
  <si>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 xml:space="preserve">vyčištění dočených podlah výměnou a zapravením oken : </t>
  </si>
  <si>
    <t>25,00*2,50</t>
  </si>
  <si>
    <t>950-001</t>
  </si>
  <si>
    <t>Demontáž veškerých prvků a instalací na fasádě, (osvětlení, nápisy, štítky, reklamy, Č.P. apod.)</t>
  </si>
  <si>
    <t>950-002</t>
  </si>
  <si>
    <t>Zpětná mtž funkčních prvků a instalací na fasádě, (osvětlení, nápisy, štítky, reklamy, Č.P. apod.)</t>
  </si>
  <si>
    <t>950-003</t>
  </si>
  <si>
    <t>Zakrývání stávajících podlah proti poškození</t>
  </si>
  <si>
    <t>34,00*3,50</t>
  </si>
  <si>
    <t>96</t>
  </si>
  <si>
    <t>Bourání konstrukcí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</si>
  <si>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</si>
  <si>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</si>
  <si>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</si>
  <si>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</si>
  <si>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801-3</t>
  </si>
  <si>
    <t xml:space="preserve">stávající okno v 1.NP : </t>
  </si>
  <si>
    <t xml:space="preserve">okna T04 : </t>
  </si>
  <si>
    <t>15*2,00</t>
  </si>
  <si>
    <t xml:space="preserve">okna T05 : </t>
  </si>
  <si>
    <t xml:space="preserve">okna T06 : 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</si>
  <si>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</si>
  <si>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</si>
  <si>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</si>
  <si>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</si>
  <si>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968062356R00</t>
  </si>
  <si>
    <t>...oken dvojitých nebo zdvojených, plochy do 4 m2</t>
  </si>
  <si>
    <t>968 09 Vybourání vnitřních parapetů</t>
  </si>
  <si>
    <t>968096002R00</t>
  </si>
  <si>
    <t xml:space="preserve">...plastových, šířky do 50 cm,  </t>
  </si>
  <si>
    <t xml:space="preserve">u stávajících oken v 1.NP : </t>
  </si>
  <si>
    <t xml:space="preserve">u oken T04 : </t>
  </si>
  <si>
    <t>1,50+21,90+5,00</t>
  </si>
  <si>
    <t>97</t>
  </si>
  <si>
    <t>Prorážení otvorů</t>
  </si>
  <si>
    <t>978 01 Otlučení omítek vápenných nebo vápenocementových</t>
  </si>
  <si>
    <t>978 01-1 vnitřních</t>
  </si>
  <si>
    <t>978013191R00</t>
  </si>
  <si>
    <t>...stěn, v rozsahu do 100 %</t>
  </si>
  <si>
    <t xml:space="preserve">otlučení vnitřního ostění a nadpraží pro nová okna : </t>
  </si>
  <si>
    <t>(30*1,60+15*1,50)*0,175</t>
  </si>
  <si>
    <t>(2*1,60+0,60)*0,175</t>
  </si>
  <si>
    <t>(2*1,60+0,90)*0,175</t>
  </si>
  <si>
    <t>978 03 Otlučení vnějších omítek šlechtěných</t>
  </si>
  <si>
    <t>978036191R00</t>
  </si>
  <si>
    <t>...břizolitových, v rozsahu do 100 %</t>
  </si>
  <si>
    <t xml:space="preserve">otlučení vnějšího ostění a nadpraží pro nová okna : </t>
  </si>
  <si>
    <t>(30*1,60+15*1,50)*0,20</t>
  </si>
  <si>
    <t>(2*1,60+0,60)*0,20</t>
  </si>
  <si>
    <t>(2*1,60+0,90)*0,20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</si>
  <si>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</si>
  <si>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</si>
  <si>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</si>
  <si>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</si>
  <si>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</si>
  <si>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 xml:space="preserve">1.NP : </t>
  </si>
  <si>
    <t xml:space="preserve">obklad ostění u okna T05 : </t>
  </si>
  <si>
    <t>2*(0,50*0,18)</t>
  </si>
  <si>
    <t xml:space="preserve">obklad ostění u okna T06 : </t>
  </si>
  <si>
    <t>99</t>
  </si>
  <si>
    <t>Staveništní přesun hmot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</si>
  <si>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</si>
  <si>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</si>
  <si>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</si>
  <si>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</si>
  <si>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</si>
  <si>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</si>
  <si>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 xml:space="preserve">Hmotnosti z položek s pořadovými čísly: : </t>
  </si>
  <si>
    <t xml:space="preserve">2,3,4,5,6,7,8,9,10,11,12,13,14,15,21,24,30,35,36, : </t>
  </si>
  <si>
    <t>Součet: : 10.76880</t>
  </si>
  <si>
    <t>764</t>
  </si>
  <si>
    <t>Konstrukce klempířské</t>
  </si>
  <si>
    <t>764 21-21 Demontáž oplechování parapetů</t>
  </si>
  <si>
    <t>764410850R00</t>
  </si>
  <si>
    <t>...rš od 100 do 330 mm</t>
  </si>
  <si>
    <t>800-764</t>
  </si>
  <si>
    <t>15*1,50</t>
  </si>
  <si>
    <t xml:space="preserve">u oken T05 : </t>
  </si>
  <si>
    <t xml:space="preserve">u oken T06 : </t>
  </si>
  <si>
    <t>764 90 Klempířské prvky z plechu s povrchovou úpravou</t>
  </si>
  <si>
    <t>764 90-5 oplechování vnějších parapetů</t>
  </si>
  <si>
    <t>764908305R00</t>
  </si>
  <si>
    <t>...ocelový pozinkovaný plech s povrchovou úpravou polyester, tl. plechu 0,5 mm, RŠ 200 mm, lepené, v barvě hnědé a cihlově červené</t>
  </si>
  <si>
    <t xml:space="preserve">u nový oken v 1.NP : </t>
  </si>
  <si>
    <t>764-001</t>
  </si>
  <si>
    <t>Demontáž, úprava a zpětná montáž svodu</t>
  </si>
  <si>
    <t>3*5,50</t>
  </si>
  <si>
    <t>998 76-4 Přesun hmot pro konstrukce klempířské</t>
  </si>
  <si>
    <t>50 m vodorovně</t>
  </si>
  <si>
    <t>998764201R00</t>
  </si>
  <si>
    <t>...v objektech výšky do 6 m</t>
  </si>
  <si>
    <t>%</t>
  </si>
  <si>
    <t xml:space="preserve">Ceny z položek s pořadovými čísly: : </t>
  </si>
  <si>
    <t xml:space="preserve">43, : </t>
  </si>
  <si>
    <t>Součet: : 90.60000</t>
  </si>
  <si>
    <t>769</t>
  </si>
  <si>
    <t>Otvorové prvky z plastu</t>
  </si>
  <si>
    <t>769000010R00</t>
  </si>
  <si>
    <t>Montáž plastových oken s vypěněním</t>
  </si>
  <si>
    <t xml:space="preserve">nová okna v 1.NP : </t>
  </si>
  <si>
    <t>15*(2*1,50+2*1,60)</t>
  </si>
  <si>
    <t>2*0,60+2*1,60</t>
  </si>
  <si>
    <t>2*0,90+2*1,60</t>
  </si>
  <si>
    <t>004/P</t>
  </si>
  <si>
    <t>Okno plastové 1500x1600 mm s izolačním dvojsklem, Uw=1,2 W/m2.K, barva bílá</t>
  </si>
  <si>
    <t>14,00</t>
  </si>
  <si>
    <t xml:space="preserve">2.NP : </t>
  </si>
  <si>
    <t>005/P</t>
  </si>
  <si>
    <t>Okno plastové 600x1600 mm s izolačním dvojsklem, Uw=1,2 W/m2.K, barva bílá</t>
  </si>
  <si>
    <t>006/P</t>
  </si>
  <si>
    <t>Okno plastové 900x1600 mm s izolačním dvojsklem, Uw=1,2 W/m2.K, barva bílá</t>
  </si>
  <si>
    <t>998 76-6 Přesun hmot pro konstrukce truhlářské</t>
  </si>
  <si>
    <t>998766201R00</t>
  </si>
  <si>
    <t>800-766</t>
  </si>
  <si>
    <t xml:space="preserve">46, : </t>
  </si>
  <si>
    <t>Součet: : 593.27000</t>
  </si>
  <si>
    <t>781</t>
  </si>
  <si>
    <t>Obklady keramické</t>
  </si>
  <si>
    <t>781 31 Obkládání ostění</t>
  </si>
  <si>
    <t>i nadpraží z obkladaček pórovinových, keramických, hutných i polohutných, do tmele,</t>
  </si>
  <si>
    <t>781 31-5 do tmele</t>
  </si>
  <si>
    <t>781310121R00</t>
  </si>
  <si>
    <t>...šířky přes 150 do 300 mm</t>
  </si>
  <si>
    <t>800-771</t>
  </si>
  <si>
    <t xml:space="preserve">nový obklad ostění u okna P05 : </t>
  </si>
  <si>
    <t>2*0,50</t>
  </si>
  <si>
    <t xml:space="preserve">nový obklad ostění u oken P06 : </t>
  </si>
  <si>
    <t>781 41 Montáž obkladů vnitřních z obkládaček pórovinových</t>
  </si>
  <si>
    <t>781 41-9 příplatky k položkám montáže obkladů vnitřních z obkladaček pórovinových</t>
  </si>
  <si>
    <t>781419705R00</t>
  </si>
  <si>
    <t>...příplatek za spárovací hmotu - plošně</t>
  </si>
  <si>
    <t>2*0,50*0,32</t>
  </si>
  <si>
    <t>781 49 Lišty k obkladům</t>
  </si>
  <si>
    <t>781491001RT1</t>
  </si>
  <si>
    <t>...bez dodávky materiálu</t>
  </si>
  <si>
    <t>0,32+0,50+0,32+0,50</t>
  </si>
  <si>
    <t>59760104.A</t>
  </si>
  <si>
    <t>profil plastový na obklad vnější rohový; rozměr 10 mm; l = 2 500 mm</t>
  </si>
  <si>
    <t>SPCM</t>
  </si>
  <si>
    <t xml:space="preserve">  0,32+0,50+0,32+0,50</t>
  </si>
  <si>
    <t>1,64*1,10</t>
  </si>
  <si>
    <t>597813600</t>
  </si>
  <si>
    <t>obklad keramický š = 198 mm; l = 198 mm; h = 6,5 mm; pro interiér; barva bílá; mat</t>
  </si>
  <si>
    <t xml:space="preserve">  2*0,50*0,32</t>
  </si>
  <si>
    <t>0,32*1,25</t>
  </si>
  <si>
    <t>998 78 Přesun hmot pro obklady keramické</t>
  </si>
  <si>
    <t>998781201R00</t>
  </si>
  <si>
    <t xml:space="preserve">52,54,55, : </t>
  </si>
  <si>
    <t>Součet: : 7.67100</t>
  </si>
  <si>
    <t>783</t>
  </si>
  <si>
    <t>Nátěry</t>
  </si>
  <si>
    <t>783-002</t>
  </si>
  <si>
    <t>Ošištění a obroušení stávající čelní krokve</t>
  </si>
  <si>
    <t xml:space="preserve">  6,70+6,70+5,00</t>
  </si>
  <si>
    <t>18,40*0,30</t>
  </si>
  <si>
    <t xml:space="preserve">  6,70+6,70</t>
  </si>
  <si>
    <t>13,40*0,30</t>
  </si>
  <si>
    <t>783-003</t>
  </si>
  <si>
    <t>D+M nový nátěr čelní krokve</t>
  </si>
  <si>
    <t>787</t>
  </si>
  <si>
    <t>Zasklívání</t>
  </si>
  <si>
    <t>787 60-8 Vysklení oken a dveří</t>
  </si>
  <si>
    <t>787600801R00</t>
  </si>
  <si>
    <t>...sklo ploché do 1 m2</t>
  </si>
  <si>
    <t>800-787</t>
  </si>
  <si>
    <t>787600802R00</t>
  </si>
  <si>
    <t>...sklo ploché přes 1 do 3 m2</t>
  </si>
  <si>
    <t>998 78-7 Přesun hmot pro zasklívání</t>
  </si>
  <si>
    <t>998787201R00</t>
  </si>
  <si>
    <t>M21</t>
  </si>
  <si>
    <t>Elektromontáže</t>
  </si>
  <si>
    <t>210-001</t>
  </si>
  <si>
    <t>D+M zářivkové svítidlo s elektronickým, předřadníkem, přisazené - 2 x 50 W</t>
  </si>
  <si>
    <t>210-002</t>
  </si>
  <si>
    <t>D+M kompaktní zářivka E27 - 20 W</t>
  </si>
  <si>
    <t>210-003</t>
  </si>
  <si>
    <t>D+M zářivka lineární - 36 W</t>
  </si>
  <si>
    <t>M211</t>
  </si>
  <si>
    <t>Hromosvod</t>
  </si>
  <si>
    <t>211-001</t>
  </si>
  <si>
    <t>Demontáž potřebné části svodů hromosvodu</t>
  </si>
  <si>
    <t>4,92*2</t>
  </si>
  <si>
    <t>211-002</t>
  </si>
  <si>
    <t>Zpětná montáž potřebné části hromosvodu, vč.dodávky potřebného materiálu na doplnění</t>
  </si>
  <si>
    <t>211-003</t>
  </si>
  <si>
    <t>Revize hromosvodu</t>
  </si>
  <si>
    <t>D96</t>
  </si>
  <si>
    <t>Přesuny suti a vybouraných hmot</t>
  </si>
  <si>
    <t>979 00-0000.R00</t>
  </si>
  <si>
    <t>Poplatek za skládku suti - plech</t>
  </si>
  <si>
    <t xml:space="preserve">plechové parapety : </t>
  </si>
  <si>
    <t>24,00*0,00135</t>
  </si>
  <si>
    <t>979 99-0111.R00</t>
  </si>
  <si>
    <t>Poplatek za skládku suti - stavební keramika</t>
  </si>
  <si>
    <t xml:space="preserve">obklady : </t>
  </si>
  <si>
    <t>0,36*0,068</t>
  </si>
  <si>
    <t>979 99-0162.R00</t>
  </si>
  <si>
    <t>Poplatek za skládku suti - dřevo+sklo</t>
  </si>
  <si>
    <t xml:space="preserve">rámy oken : </t>
  </si>
  <si>
    <t>2,40*0,075</t>
  </si>
  <si>
    <t>36,00*0,054</t>
  </si>
  <si>
    <t xml:space="preserve">sklo : </t>
  </si>
  <si>
    <t>2,40*0,01</t>
  </si>
  <si>
    <t>36,00*0,014</t>
  </si>
  <si>
    <t>979 99-0191.R00</t>
  </si>
  <si>
    <t>Poplatek za skládku suti - plastové výrobky</t>
  </si>
  <si>
    <t xml:space="preserve">staré parapety : </t>
  </si>
  <si>
    <t>28,40*0,01383</t>
  </si>
  <si>
    <t>979 99-9999.R00</t>
  </si>
  <si>
    <t>Poplatek za skladku 10 % příměsí</t>
  </si>
  <si>
    <t xml:space="preserve">omítka : </t>
  </si>
  <si>
    <t>13,72*0,046</t>
  </si>
  <si>
    <t>15,68*0,05</t>
  </si>
  <si>
    <t>979 08-1 Odvoz suti a vybouraných hmot na skládku</t>
  </si>
  <si>
    <t>979081111R00</t>
  </si>
  <si>
    <t>...do 1 km</t>
  </si>
  <si>
    <t xml:space="preserve">Demontážní hmotnosti z položek s pořadovými čísly: : </t>
  </si>
  <si>
    <t xml:space="preserve">35,36,37,38,39,40,42,59,60, : </t>
  </si>
  <si>
    <t>Součet: : 4.51677</t>
  </si>
  <si>
    <t>979081121R00</t>
  </si>
  <si>
    <t>...příplatek za každý další 1 km</t>
  </si>
  <si>
    <t>Součet: : 85.81867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</si>
  <si>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</si>
  <si>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</si>
  <si>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</si>
  <si>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</si>
  <si>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</si>
  <si>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Součet: : 36.13418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</si>
  <si>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</si>
  <si>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</si>
  <si>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</si>
  <si>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</si>
  <si>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</si>
  <si>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=</t>
  </si>
</sst>
</file>

<file path=xl/styles.xml><?xml version="1.0" encoding="utf-8"?>
<styleSheet xmlns="http://schemas.openxmlformats.org/spreadsheetml/2006/main">
  <numFmts count="2">
    <numFmt numFmtId="171" formatCode="#,##0.00\ _K_č"/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49" fontId="7" fillId="0" borderId="0" xfId="0" applyNumberFormat="1" applyFont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8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41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41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7" fillId="0" borderId="25" xfId="0" applyNumberFormat="1" applyFont="1" applyBorder="1" applyAlignment="1">
      <alignment vertical="top" wrapText="1" shrinkToFit="1"/>
    </xf>
    <xf numFmtId="172" fontId="17" fillId="0" borderId="25" xfId="0" applyNumberFormat="1" applyFont="1" applyBorder="1" applyAlignment="1">
      <alignment vertical="top" wrapText="1" shrinkToFit="1"/>
    </xf>
    <xf numFmtId="4" fontId="17" fillId="0" borderId="25" xfId="0" applyNumberFormat="1" applyFont="1" applyBorder="1" applyAlignment="1">
      <alignment vertical="top" wrapText="1" shrinkToFit="1"/>
    </xf>
    <xf numFmtId="4" fontId="17" fillId="0" borderId="67" xfId="0" applyNumberFormat="1" applyFont="1" applyBorder="1" applyAlignment="1">
      <alignment vertical="top" wrapText="1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0" fillId="4" borderId="42" xfId="0" applyNumberFormat="1" applyFill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0" fontId="17" fillId="0" borderId="2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49" fontId="7" fillId="0" borderId="9" xfId="0" applyNumberFormat="1" applyFont="1" applyBorder="1"/>
    <xf numFmtId="0" fontId="16" fillId="0" borderId="61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16" fillId="0" borderId="59" xfId="0" applyNumberFormat="1" applyFont="1" applyBorder="1" applyAlignment="1">
      <alignment vertical="top" wrapText="1" shrinkToFit="1"/>
    </xf>
    <xf numFmtId="0" fontId="19" fillId="0" borderId="41" xfId="0" applyNumberFormat="1" applyFont="1" applyBorder="1" applyAlignment="1">
      <alignment vertical="top" wrapText="1" shrinkToFit="1"/>
    </xf>
    <xf numFmtId="0" fontId="20" fillId="0" borderId="41" xfId="0" applyNumberFormat="1" applyFont="1" applyBorder="1" applyAlignment="1">
      <alignment vertical="top" wrapText="1" shrinkToFit="1"/>
    </xf>
    <xf numFmtId="172" fontId="16" fillId="0" borderId="59" xfId="0" applyNumberFormat="1" applyFont="1" applyBorder="1" applyAlignment="1">
      <alignment vertical="top" wrapText="1" shrinkToFit="1"/>
    </xf>
    <xf numFmtId="172" fontId="19" fillId="0" borderId="41" xfId="0" applyNumberFormat="1" applyFont="1" applyBorder="1" applyAlignment="1">
      <alignment vertical="top" wrapText="1" shrinkToFit="1"/>
    </xf>
    <xf numFmtId="172" fontId="20" fillId="0" borderId="41" xfId="0" applyNumberFormat="1" applyFont="1" applyBorder="1" applyAlignment="1">
      <alignment vertical="top" wrapText="1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4" fontId="16" fillId="0" borderId="38" xfId="0" applyNumberFormat="1" applyFont="1" applyBorder="1" applyAlignment="1">
      <alignment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172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0" fontId="19" fillId="0" borderId="72" xfId="0" applyNumberFormat="1" applyFont="1" applyBorder="1" applyAlignment="1">
      <alignment vertical="top" wrapText="1" shrinkToFit="1"/>
    </xf>
    <xf numFmtId="172" fontId="19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16" fillId="0" borderId="61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9" fillId="0" borderId="41" xfId="0" quotePrefix="1" applyNumberFormat="1" applyFont="1" applyBorder="1" applyAlignment="1">
      <alignment horizontal="left" vertical="top" wrapText="1"/>
    </xf>
    <xf numFmtId="0" fontId="20" fillId="0" borderId="41" xfId="0" applyNumberFormat="1" applyFont="1" applyBorder="1" applyAlignment="1">
      <alignment horizontal="left" vertical="top" wrapText="1"/>
    </xf>
    <xf numFmtId="0" fontId="20" fillId="0" borderId="41" xfId="0" quotePrefix="1" applyNumberFormat="1" applyFont="1" applyBorder="1" applyAlignment="1">
      <alignment horizontal="left" vertical="top" wrapText="1"/>
    </xf>
    <xf numFmtId="0" fontId="19" fillId="0" borderId="72" xfId="0" quotePrefix="1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password="8CB1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26"/>
  <sheetViews>
    <sheetView showGridLines="0" tabSelected="1" topLeftCell="B1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42</v>
      </c>
      <c r="F5" s="10"/>
      <c r="G5" s="11"/>
      <c r="I5" s="11"/>
    </row>
    <row r="6" spans="1:14" ht="13.5" customHeight="1">
      <c r="B6" s="10"/>
      <c r="C6" s="37"/>
      <c r="D6" s="103" t="s">
        <v>43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 t="s">
        <v>27</v>
      </c>
      <c r="D8" s="47">
        <f>J26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04" t="s">
        <v>44</v>
      </c>
      <c r="H11" s="13" t="s">
        <v>2</v>
      </c>
      <c r="I11" s="106" t="s">
        <v>51</v>
      </c>
      <c r="J11" s="51"/>
    </row>
    <row r="12" spans="1:14">
      <c r="D12" s="104" t="s">
        <v>45</v>
      </c>
      <c r="H12" s="13" t="s">
        <v>3</v>
      </c>
      <c r="I12" s="106" t="s">
        <v>52</v>
      </c>
      <c r="J12" s="51"/>
    </row>
    <row r="13" spans="1:14" ht="12" customHeight="1">
      <c r="C13" s="105" t="s">
        <v>47</v>
      </c>
      <c r="D13" s="104" t="s">
        <v>46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04" t="s">
        <v>48</v>
      </c>
      <c r="H15" s="13" t="s">
        <v>2</v>
      </c>
      <c r="I15" s="106" t="s">
        <v>50</v>
      </c>
      <c r="J15" s="52"/>
    </row>
    <row r="16" spans="1:14" ht="12" customHeight="1">
      <c r="C16" s="13"/>
      <c r="D16" s="104" t="s">
        <v>49</v>
      </c>
      <c r="H16" s="13" t="s">
        <v>3</v>
      </c>
      <c r="J16" s="52"/>
    </row>
    <row r="17" spans="1:16" ht="12" customHeight="1">
      <c r="C17" s="105" t="s">
        <v>47</v>
      </c>
      <c r="D17" s="104" t="s">
        <v>46</v>
      </c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107"/>
      <c r="B21" s="108" t="s">
        <v>20</v>
      </c>
      <c r="C21" s="109"/>
      <c r="D21" s="109"/>
      <c r="E21" s="110"/>
      <c r="F21" s="111"/>
      <c r="G21" s="111"/>
      <c r="H21" s="115" t="s">
        <v>21</v>
      </c>
      <c r="I21" s="116" t="s">
        <v>22</v>
      </c>
      <c r="J21" s="117" t="s">
        <v>23</v>
      </c>
    </row>
    <row r="22" spans="1:16">
      <c r="A22" s="112"/>
      <c r="B22" s="112" t="s">
        <v>53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>
      <c r="A23" s="112"/>
      <c r="B23" s="112" t="s">
        <v>54</v>
      </c>
      <c r="C23" s="113" t="s">
        <v>55</v>
      </c>
      <c r="D23" s="113"/>
      <c r="E23" s="113"/>
      <c r="F23" s="113"/>
      <c r="G23" s="114"/>
      <c r="H23" s="118"/>
      <c r="I23" s="119">
        <v>1</v>
      </c>
      <c r="J23" s="120">
        <f>'Rekapitulace Objekt 00'!H19</f>
        <v>0</v>
      </c>
      <c r="O23" t="s">
        <v>550</v>
      </c>
      <c r="P23" t="s">
        <v>550</v>
      </c>
    </row>
    <row r="24" spans="1:16">
      <c r="A24" s="112"/>
      <c r="B24" s="112" t="s">
        <v>56</v>
      </c>
      <c r="C24" s="113"/>
      <c r="D24" s="113"/>
      <c r="E24" s="113"/>
      <c r="F24" s="113"/>
      <c r="G24" s="114"/>
      <c r="H24" s="118"/>
      <c r="I24" s="119">
        <v>1</v>
      </c>
      <c r="J24" s="120"/>
    </row>
    <row r="25" spans="1:16">
      <c r="A25" s="112"/>
      <c r="B25" s="112" t="s">
        <v>57</v>
      </c>
      <c r="C25" s="113" t="s">
        <v>58</v>
      </c>
      <c r="D25" s="113"/>
      <c r="E25" s="113"/>
      <c r="F25" s="113"/>
      <c r="G25" s="114"/>
      <c r="H25" s="118" t="s">
        <v>59</v>
      </c>
      <c r="I25" s="119">
        <v>1</v>
      </c>
      <c r="J25" s="120">
        <f>'Rekapitulace Objekt 01'!H22</f>
        <v>0</v>
      </c>
      <c r="O25" t="s">
        <v>550</v>
      </c>
      <c r="P25" t="s">
        <v>550</v>
      </c>
    </row>
    <row r="26" spans="1:16" ht="25.5" customHeight="1">
      <c r="A26" s="122"/>
      <c r="B26" s="123" t="s">
        <v>60</v>
      </c>
      <c r="C26" s="124"/>
      <c r="D26" s="124"/>
      <c r="E26" s="124"/>
      <c r="F26" s="125"/>
      <c r="G26" s="126"/>
      <c r="H26" s="127"/>
      <c r="I26" s="128"/>
      <c r="J26" s="121">
        <f>SUM(J22:J25)</f>
        <v>0</v>
      </c>
    </row>
  </sheetData>
  <sheetProtection password="8CB1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6:E26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>
      <c r="A1" s="23" t="s">
        <v>1</v>
      </c>
      <c r="B1" s="28" t="str">
        <f>Stavba!CisloStavby</f>
        <v>1312</v>
      </c>
      <c r="C1" s="31" t="str">
        <f>Stavba!NazevStavby</f>
        <v>Optimalizace úspor energií v budově MŠ Pohledec</v>
      </c>
      <c r="D1" s="31"/>
      <c r="E1" s="31"/>
      <c r="F1" s="31"/>
      <c r="G1" s="24"/>
      <c r="H1" s="33"/>
    </row>
    <row r="2" spans="1:8" ht="13.5" thickBot="1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/>
    <row r="4" spans="1:8" ht="18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25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28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8CB1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30</v>
      </c>
      <c r="B1" s="95"/>
      <c r="C1" s="96"/>
      <c r="D1" s="95"/>
      <c r="E1" s="95"/>
      <c r="F1" s="95"/>
      <c r="G1" s="95"/>
    </row>
    <row r="2" spans="1:7" ht="13.5" thickTop="1">
      <c r="A2" s="55" t="s">
        <v>31</v>
      </c>
      <c r="B2" s="56"/>
      <c r="C2" s="97"/>
      <c r="D2" s="97"/>
      <c r="E2" s="97"/>
      <c r="F2" s="97"/>
      <c r="G2" s="98"/>
    </row>
    <row r="3" spans="1:7">
      <c r="A3" s="57" t="s">
        <v>32</v>
      </c>
      <c r="B3" s="58"/>
      <c r="C3" s="99"/>
      <c r="D3" s="99"/>
      <c r="E3" s="99"/>
      <c r="F3" s="99"/>
      <c r="G3" s="100"/>
    </row>
    <row r="4" spans="1:7" ht="13.5" thickBot="1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8CB1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1312</v>
      </c>
      <c r="C1" s="31" t="str">
        <f>Stavba!NazevStavby</f>
        <v>Optimalizace úspor energií v budově MŠ Pohledec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29" t="s">
        <v>54</v>
      </c>
      <c r="C2" s="130" t="s">
        <v>55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00</v>
      </c>
      <c r="H6" s="35"/>
    </row>
    <row r="7" spans="1:10" ht="15.75" customHeight="1">
      <c r="B7" s="93" t="str">
        <f>C2</f>
        <v>Vedlejší a ostatní náklady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61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31" t="s">
        <v>62</v>
      </c>
      <c r="B16" s="132"/>
      <c r="C16" s="132"/>
      <c r="D16" s="132"/>
      <c r="E16" s="132"/>
      <c r="F16" s="132"/>
      <c r="G16" s="132"/>
      <c r="H16" s="133"/>
      <c r="I16" s="32"/>
      <c r="J16" s="32"/>
    </row>
    <row r="17" spans="1:16" ht="12.75" customHeight="1">
      <c r="A17" s="140" t="s">
        <v>63</v>
      </c>
      <c r="B17" s="141"/>
      <c r="C17" s="142"/>
      <c r="D17" s="142"/>
      <c r="E17" s="142"/>
      <c r="F17" s="142"/>
      <c r="G17" s="143"/>
      <c r="H17" s="144" t="s">
        <v>64</v>
      </c>
      <c r="I17" s="32"/>
      <c r="J17" s="32"/>
    </row>
    <row r="18" spans="1:16" ht="12.75" customHeight="1">
      <c r="A18" s="138" t="s">
        <v>54</v>
      </c>
      <c r="B18" s="136" t="s">
        <v>55</v>
      </c>
      <c r="C18" s="135"/>
      <c r="D18" s="135"/>
      <c r="E18" s="135"/>
      <c r="F18" s="135"/>
      <c r="G18" s="137"/>
      <c r="H18" s="139">
        <f>'00 00 Naklady'!G19</f>
        <v>0</v>
      </c>
      <c r="I18" s="32"/>
      <c r="J18" s="32"/>
      <c r="O18">
        <f>'00 00 Naklady'!AN19</f>
        <v>0</v>
      </c>
      <c r="P18">
        <f>'00 00 Naklady'!AO19</f>
        <v>0</v>
      </c>
    </row>
    <row r="19" spans="1:16" ht="12.75" customHeight="1" thickBot="1">
      <c r="A19" s="145"/>
      <c r="B19" s="146" t="s">
        <v>65</v>
      </c>
      <c r="C19" s="147"/>
      <c r="D19" s="148" t="str">
        <f>B2</f>
        <v>00</v>
      </c>
      <c r="E19" s="147"/>
      <c r="F19" s="147"/>
      <c r="G19" s="149"/>
      <c r="H19" s="150">
        <f>SUM(H18:H18)</f>
        <v>0</v>
      </c>
      <c r="I19" s="32"/>
      <c r="J19" s="32"/>
    </row>
    <row r="20" spans="1:16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6" ht="12.75" customHeight="1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6" ht="12.75" customHeight="1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6" ht="12.75" customHeight="1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8CB1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66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4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54</v>
      </c>
      <c r="C3" s="165" t="s">
        <v>55</v>
      </c>
      <c r="D3" s="99"/>
      <c r="E3" s="99"/>
      <c r="F3" s="99"/>
      <c r="G3" s="100"/>
      <c r="H3" s="54"/>
      <c r="I3" s="54"/>
      <c r="J3" s="54"/>
    </row>
    <row r="4" spans="1:60" ht="13.5" thickBot="1">
      <c r="A4" s="151" t="s">
        <v>33</v>
      </c>
      <c r="B4" s="152" t="s">
        <v>54</v>
      </c>
      <c r="C4" s="166" t="s">
        <v>55</v>
      </c>
      <c r="D4" s="153"/>
      <c r="E4" s="153"/>
      <c r="F4" s="153"/>
      <c r="G4" s="15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5" t="s">
        <v>34</v>
      </c>
      <c r="B6" s="158" t="s">
        <v>35</v>
      </c>
      <c r="C6" s="159" t="s">
        <v>36</v>
      </c>
      <c r="D6" s="156" t="s">
        <v>37</v>
      </c>
      <c r="E6" s="157" t="s">
        <v>38</v>
      </c>
      <c r="F6" s="160" t="s">
        <v>39</v>
      </c>
      <c r="G6" s="190" t="s">
        <v>40</v>
      </c>
      <c r="H6" s="191" t="s">
        <v>67</v>
      </c>
      <c r="I6" s="167" t="s">
        <v>68</v>
      </c>
      <c r="J6" s="54"/>
    </row>
    <row r="7" spans="1:60">
      <c r="A7" s="192"/>
      <c r="B7" s="193" t="s">
        <v>69</v>
      </c>
      <c r="C7" s="194" t="s">
        <v>70</v>
      </c>
      <c r="D7" s="194"/>
      <c r="E7" s="195"/>
      <c r="F7" s="196"/>
      <c r="G7" s="196"/>
      <c r="H7" s="197"/>
      <c r="I7" s="198"/>
      <c r="J7" s="54"/>
    </row>
    <row r="8" spans="1:60">
      <c r="A8" s="186" t="s">
        <v>71</v>
      </c>
      <c r="B8" s="168" t="s">
        <v>72</v>
      </c>
      <c r="C8" s="211" t="s">
        <v>73</v>
      </c>
      <c r="D8" s="170"/>
      <c r="E8" s="173"/>
      <c r="F8" s="176">
        <f>SUM(G9:G14)</f>
        <v>0</v>
      </c>
      <c r="G8" s="177"/>
      <c r="H8" s="178"/>
      <c r="I8" s="188"/>
      <c r="J8" s="54"/>
    </row>
    <row r="9" spans="1:60" outlineLevel="1">
      <c r="A9" s="187">
        <v>1</v>
      </c>
      <c r="B9" s="169" t="s">
        <v>74</v>
      </c>
      <c r="C9" s="212" t="s">
        <v>75</v>
      </c>
      <c r="D9" s="171" t="s">
        <v>76</v>
      </c>
      <c r="E9" s="174">
        <v>1</v>
      </c>
      <c r="F9" s="179"/>
      <c r="G9" s="180">
        <f>E9*F9</f>
        <v>0</v>
      </c>
      <c r="H9" s="181"/>
      <c r="I9" s="189" t="s">
        <v>77</v>
      </c>
      <c r="J9" s="161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>
      <c r="A10" s="187"/>
      <c r="B10" s="169"/>
      <c r="C10" s="213" t="s">
        <v>78</v>
      </c>
      <c r="D10" s="172"/>
      <c r="E10" s="175"/>
      <c r="F10" s="182"/>
      <c r="G10" s="183"/>
      <c r="H10" s="181"/>
      <c r="I10" s="189"/>
      <c r="J10" s="161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3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62"/>
      <c r="BC10" s="162"/>
      <c r="BD10" s="162"/>
      <c r="BE10" s="162"/>
      <c r="BF10" s="162"/>
      <c r="BG10" s="162"/>
      <c r="BH10" s="162"/>
    </row>
    <row r="11" spans="1:60" outlineLevel="1">
      <c r="A11" s="187">
        <v>2</v>
      </c>
      <c r="B11" s="169" t="s">
        <v>79</v>
      </c>
      <c r="C11" s="212" t="s">
        <v>80</v>
      </c>
      <c r="D11" s="171" t="s">
        <v>76</v>
      </c>
      <c r="E11" s="174">
        <v>1</v>
      </c>
      <c r="F11" s="179"/>
      <c r="G11" s="180">
        <f>E11*F11</f>
        <v>0</v>
      </c>
      <c r="H11" s="181"/>
      <c r="I11" s="189" t="s">
        <v>77</v>
      </c>
      <c r="J11" s="161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ht="33.75" outlineLevel="1">
      <c r="A12" s="187"/>
      <c r="B12" s="169"/>
      <c r="C12" s="213" t="s">
        <v>81</v>
      </c>
      <c r="D12" s="172"/>
      <c r="E12" s="175"/>
      <c r="F12" s="182"/>
      <c r="G12" s="183"/>
      <c r="H12" s="181"/>
      <c r="I12" s="189"/>
      <c r="J12" s="161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3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62"/>
      <c r="BC12" s="162"/>
      <c r="BD12" s="162"/>
      <c r="BE12" s="162"/>
      <c r="BF12" s="162"/>
      <c r="BG12" s="162"/>
      <c r="BH12" s="162"/>
    </row>
    <row r="13" spans="1:60" outlineLevel="1">
      <c r="A13" s="187">
        <v>3</v>
      </c>
      <c r="B13" s="169" t="s">
        <v>82</v>
      </c>
      <c r="C13" s="212" t="s">
        <v>83</v>
      </c>
      <c r="D13" s="171" t="s">
        <v>76</v>
      </c>
      <c r="E13" s="174">
        <v>1</v>
      </c>
      <c r="F13" s="179"/>
      <c r="G13" s="180">
        <f>E13*F13</f>
        <v>0</v>
      </c>
      <c r="H13" s="181"/>
      <c r="I13" s="189" t="s">
        <v>77</v>
      </c>
      <c r="J13" s="161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>
      <c r="A14" s="187"/>
      <c r="B14" s="169"/>
      <c r="C14" s="213" t="s">
        <v>84</v>
      </c>
      <c r="D14" s="172"/>
      <c r="E14" s="175"/>
      <c r="F14" s="182"/>
      <c r="G14" s="183"/>
      <c r="H14" s="181"/>
      <c r="I14" s="189"/>
      <c r="J14" s="161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3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62"/>
      <c r="BC14" s="162"/>
      <c r="BD14" s="162"/>
      <c r="BE14" s="162"/>
      <c r="BF14" s="162"/>
      <c r="BG14" s="162"/>
      <c r="BH14" s="162"/>
    </row>
    <row r="15" spans="1:60">
      <c r="A15" s="186" t="s">
        <v>71</v>
      </c>
      <c r="B15" s="168" t="s">
        <v>85</v>
      </c>
      <c r="C15" s="211" t="s">
        <v>86</v>
      </c>
      <c r="D15" s="170"/>
      <c r="E15" s="173"/>
      <c r="F15" s="184">
        <f>SUM(G16:G17)</f>
        <v>0</v>
      </c>
      <c r="G15" s="185"/>
      <c r="H15" s="178"/>
      <c r="I15" s="188"/>
      <c r="J15" s="54"/>
    </row>
    <row r="16" spans="1:60" outlineLevel="1">
      <c r="A16" s="187">
        <v>4</v>
      </c>
      <c r="B16" s="169" t="s">
        <v>87</v>
      </c>
      <c r="C16" s="212" t="s">
        <v>88</v>
      </c>
      <c r="D16" s="171" t="s">
        <v>76</v>
      </c>
      <c r="E16" s="174">
        <v>1</v>
      </c>
      <c r="F16" s="179"/>
      <c r="G16" s="180">
        <f>E16*F16</f>
        <v>0</v>
      </c>
      <c r="H16" s="181"/>
      <c r="I16" s="189" t="s">
        <v>77</v>
      </c>
      <c r="J16" s="161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ht="13.5" outlineLevel="1" thickBot="1">
      <c r="A17" s="199"/>
      <c r="B17" s="200"/>
      <c r="C17" s="214" t="s">
        <v>89</v>
      </c>
      <c r="D17" s="201"/>
      <c r="E17" s="202"/>
      <c r="F17" s="203"/>
      <c r="G17" s="204"/>
      <c r="H17" s="205"/>
      <c r="I17" s="206"/>
      <c r="J17" s="161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 t="str">
        <f>C17</f>
        <v>Náklady na vyhotovení dokumentace skutečného provedení stavby a její předání objednateli v požadované formě a požadovaném počtu.</v>
      </c>
      <c r="BB17" s="162"/>
      <c r="BC17" s="162"/>
      <c r="BD17" s="162"/>
      <c r="BE17" s="162"/>
      <c r="BF17" s="162"/>
      <c r="BG17" s="162"/>
      <c r="BH17" s="162"/>
    </row>
    <row r="18" spans="1:60" ht="12.75" hidden="1" customHeight="1">
      <c r="A18" s="54"/>
      <c r="B18" s="61"/>
      <c r="C18" s="215"/>
      <c r="D18" s="54"/>
      <c r="E18" s="54"/>
      <c r="F18" s="54"/>
      <c r="G18" s="54"/>
      <c r="H18" s="54"/>
      <c r="I18" s="54"/>
      <c r="J18" s="54"/>
      <c r="AK18">
        <f>SUM(AK1:AK17)</f>
        <v>0</v>
      </c>
      <c r="AL18">
        <f>SUM(AL1:AL17)</f>
        <v>0</v>
      </c>
      <c r="AN18">
        <v>15</v>
      </c>
      <c r="AO18">
        <v>21</v>
      </c>
    </row>
    <row r="19" spans="1:60" ht="12.75" hidden="1" customHeight="1">
      <c r="A19" s="207"/>
      <c r="B19" s="208" t="s">
        <v>90</v>
      </c>
      <c r="C19" s="216"/>
      <c r="D19" s="209"/>
      <c r="E19" s="209"/>
      <c r="F19" s="209"/>
      <c r="G19" s="210">
        <f>F8+F15</f>
        <v>0</v>
      </c>
      <c r="H19" s="54"/>
      <c r="I19" s="54"/>
      <c r="J19" s="54"/>
      <c r="AN19">
        <f>SUMIF(AM8:AM18,AN18,G8:G18)</f>
        <v>0</v>
      </c>
      <c r="AO19">
        <f>SUMIF(AM8:AM18,AO18,G8:G18)</f>
        <v>0</v>
      </c>
    </row>
    <row r="20" spans="1:60" ht="12.75" customHeight="1">
      <c r="A20" s="54"/>
      <c r="B20" s="61"/>
      <c r="C20" s="62"/>
      <c r="D20" s="54"/>
      <c r="E20" s="54"/>
      <c r="F20" s="54"/>
      <c r="G20" s="54"/>
      <c r="H20" s="54"/>
      <c r="I20" s="54"/>
      <c r="J20" s="54"/>
    </row>
    <row r="21" spans="1:60" ht="12.75" customHeight="1">
      <c r="A21" s="54"/>
      <c r="B21" s="61"/>
      <c r="C21" s="62"/>
      <c r="D21" s="54"/>
      <c r="E21" s="54"/>
      <c r="F21" s="54"/>
      <c r="G21" s="54"/>
      <c r="H21" s="54"/>
      <c r="I21" s="54"/>
      <c r="J21" s="54"/>
    </row>
    <row r="22" spans="1:60" ht="12.75" customHeight="1">
      <c r="A22" s="54"/>
      <c r="B22" s="61"/>
      <c r="C22" s="62"/>
      <c r="D22" s="54"/>
      <c r="E22" s="54"/>
      <c r="F22" s="54"/>
      <c r="G22" s="54"/>
      <c r="H22" s="54"/>
      <c r="I22" s="54"/>
      <c r="J22" s="54"/>
    </row>
    <row r="23" spans="1:60" ht="12.75" customHeight="1">
      <c r="A23" s="54"/>
      <c r="B23" s="61"/>
      <c r="C23" s="62"/>
      <c r="D23" s="54"/>
      <c r="E23" s="54"/>
      <c r="F23" s="54"/>
      <c r="G23" s="54"/>
      <c r="H23" s="54"/>
      <c r="I23" s="54"/>
      <c r="J23" s="54"/>
    </row>
    <row r="24" spans="1:60" ht="12.75" customHeight="1">
      <c r="A24" s="54"/>
      <c r="B24" s="61"/>
      <c r="C24" s="62"/>
      <c r="D24" s="54"/>
      <c r="E24" s="54"/>
      <c r="F24" s="54"/>
      <c r="G24" s="54"/>
      <c r="H24" s="54"/>
      <c r="I24" s="54"/>
      <c r="J24" s="54"/>
    </row>
    <row r="25" spans="1:60" ht="12.75" customHeight="1">
      <c r="A25" s="54"/>
      <c r="B25" s="61"/>
      <c r="C25" s="62"/>
      <c r="D25" s="54"/>
      <c r="E25" s="54"/>
      <c r="F25" s="54"/>
      <c r="G25" s="54"/>
      <c r="H25" s="54"/>
      <c r="I25" s="54"/>
      <c r="J25" s="54"/>
    </row>
    <row r="26" spans="1:60" ht="12.75" customHeight="1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password="8CB1" sheet="1"/>
  <mergeCells count="11">
    <mergeCell ref="C10:G10"/>
    <mergeCell ref="C12:G12"/>
    <mergeCell ref="C14:G14"/>
    <mergeCell ref="F15:G15"/>
    <mergeCell ref="C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1312</v>
      </c>
      <c r="C1" s="31" t="str">
        <f>Stavba!NazevStavby</f>
        <v>Optimalizace úspor energií v budově MŠ Pohledec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29" t="s">
        <v>57</v>
      </c>
      <c r="C2" s="130" t="s">
        <v>58</v>
      </c>
      <c r="D2" s="92"/>
      <c r="E2" s="92"/>
      <c r="F2" s="92"/>
      <c r="G2" s="26" t="s">
        <v>15</v>
      </c>
      <c r="H2" s="217" t="s">
        <v>59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01</v>
      </c>
      <c r="H6" s="35"/>
    </row>
    <row r="7" spans="1:10" ht="15.75" customHeight="1">
      <c r="B7" s="93" t="str">
        <f>C2</f>
        <v>MŠ Pohledec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28</v>
      </c>
      <c r="B9" s="134" t="s">
        <v>91</v>
      </c>
      <c r="C9" s="134" t="s">
        <v>92</v>
      </c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134" t="s">
        <v>93</v>
      </c>
      <c r="C10" s="134" t="s">
        <v>94</v>
      </c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134" t="s">
        <v>95</v>
      </c>
      <c r="C11" s="134" t="s">
        <v>96</v>
      </c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134" t="s">
        <v>97</v>
      </c>
      <c r="C13" s="134" t="s">
        <v>98</v>
      </c>
      <c r="D13" s="32"/>
      <c r="E13" s="32"/>
      <c r="F13" s="32"/>
      <c r="G13" s="32"/>
      <c r="H13" s="36"/>
      <c r="I13" s="32"/>
      <c r="J13" s="32"/>
    </row>
    <row r="14" spans="1:10" ht="12.75" customHeight="1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134" t="s">
        <v>59</v>
      </c>
      <c r="C15" s="134" t="s">
        <v>99</v>
      </c>
      <c r="D15" s="32"/>
      <c r="E15" s="32"/>
      <c r="F15" s="32"/>
      <c r="G15" s="32"/>
      <c r="H15" s="36"/>
      <c r="I15" s="32"/>
      <c r="J15" s="32"/>
    </row>
    <row r="16" spans="1:10" ht="12.75" customHeight="1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>
      <c r="A17" s="32" t="s">
        <v>61</v>
      </c>
      <c r="B17" s="32"/>
      <c r="C17" s="134" t="s">
        <v>100</v>
      </c>
      <c r="D17" s="32"/>
      <c r="E17" s="32"/>
      <c r="F17" s="32"/>
      <c r="G17" s="32"/>
      <c r="H17" s="36"/>
      <c r="I17" s="32"/>
      <c r="J17" s="32"/>
    </row>
    <row r="18" spans="1:16" ht="12.75" customHeight="1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>
      <c r="A19" s="131" t="s">
        <v>62</v>
      </c>
      <c r="B19" s="132"/>
      <c r="C19" s="132"/>
      <c r="D19" s="132"/>
      <c r="E19" s="132"/>
      <c r="F19" s="132"/>
      <c r="G19" s="132"/>
      <c r="H19" s="133"/>
      <c r="I19" s="32"/>
      <c r="J19" s="32"/>
    </row>
    <row r="20" spans="1:16" ht="12.75" customHeight="1">
      <c r="A20" s="140" t="s">
        <v>63</v>
      </c>
      <c r="B20" s="141"/>
      <c r="C20" s="142"/>
      <c r="D20" s="142"/>
      <c r="E20" s="142"/>
      <c r="F20" s="142"/>
      <c r="G20" s="143"/>
      <c r="H20" s="144" t="s">
        <v>64</v>
      </c>
      <c r="I20" s="32"/>
      <c r="J20" s="32"/>
    </row>
    <row r="21" spans="1:16" ht="12.75" customHeight="1">
      <c r="A21" s="138" t="s">
        <v>101</v>
      </c>
      <c r="B21" s="136" t="s">
        <v>43</v>
      </c>
      <c r="C21" s="135"/>
      <c r="D21" s="135"/>
      <c r="E21" s="135"/>
      <c r="F21" s="135"/>
      <c r="G21" s="137"/>
      <c r="H21" s="139">
        <f>'01 0001 Pol'!G539</f>
        <v>0</v>
      </c>
      <c r="I21" s="32"/>
      <c r="J21" s="32"/>
      <c r="O21">
        <f>'01 0001 Pol'!AN539</f>
        <v>0</v>
      </c>
      <c r="P21">
        <f>'01 0001 Pol'!AO539</f>
        <v>0</v>
      </c>
    </row>
    <row r="22" spans="1:16" ht="12.75" customHeight="1" thickBot="1">
      <c r="A22" s="145"/>
      <c r="B22" s="146" t="s">
        <v>65</v>
      </c>
      <c r="C22" s="147"/>
      <c r="D22" s="148" t="str">
        <f>B2</f>
        <v>01</v>
      </c>
      <c r="E22" s="147"/>
      <c r="F22" s="147"/>
      <c r="G22" s="149"/>
      <c r="H22" s="150">
        <f>SUM(H21:H21)</f>
        <v>0</v>
      </c>
      <c r="I22" s="32"/>
      <c r="J22" s="32"/>
    </row>
    <row r="23" spans="1:16" ht="12.75" customHeight="1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8CB1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39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>
      <c r="A1" s="95" t="s">
        <v>102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4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57</v>
      </c>
      <c r="C3" s="165" t="s">
        <v>58</v>
      </c>
      <c r="D3" s="99"/>
      <c r="E3" s="99"/>
      <c r="F3" s="99"/>
      <c r="G3" s="100"/>
      <c r="H3" s="54"/>
      <c r="I3" s="54"/>
      <c r="J3" s="54"/>
    </row>
    <row r="4" spans="1:60" ht="13.5" thickBot="1">
      <c r="A4" s="151" t="s">
        <v>33</v>
      </c>
      <c r="B4" s="152" t="s">
        <v>101</v>
      </c>
      <c r="C4" s="166" t="s">
        <v>43</v>
      </c>
      <c r="D4" s="153"/>
      <c r="E4" s="153"/>
      <c r="F4" s="153"/>
      <c r="G4" s="154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5" t="s">
        <v>34</v>
      </c>
      <c r="B6" s="158" t="s">
        <v>35</v>
      </c>
      <c r="C6" s="159" t="s">
        <v>36</v>
      </c>
      <c r="D6" s="156" t="s">
        <v>37</v>
      </c>
      <c r="E6" s="157" t="s">
        <v>38</v>
      </c>
      <c r="F6" s="160" t="s">
        <v>39</v>
      </c>
      <c r="G6" s="190" t="s">
        <v>40</v>
      </c>
      <c r="H6" s="191" t="s">
        <v>67</v>
      </c>
      <c r="I6" s="167" t="s">
        <v>68</v>
      </c>
      <c r="J6" s="54"/>
    </row>
    <row r="7" spans="1:60">
      <c r="A7" s="192"/>
      <c r="B7" s="193" t="s">
        <v>69</v>
      </c>
      <c r="C7" s="194" t="s">
        <v>70</v>
      </c>
      <c r="D7" s="194"/>
      <c r="E7" s="195"/>
      <c r="F7" s="196"/>
      <c r="G7" s="196"/>
      <c r="H7" s="197"/>
      <c r="I7" s="198"/>
      <c r="J7" s="54"/>
    </row>
    <row r="8" spans="1:60">
      <c r="A8" s="186" t="s">
        <v>71</v>
      </c>
      <c r="B8" s="168" t="s">
        <v>103</v>
      </c>
      <c r="C8" s="211" t="s">
        <v>104</v>
      </c>
      <c r="D8" s="170"/>
      <c r="E8" s="173"/>
      <c r="F8" s="176">
        <f>SUM(G9:G20)</f>
        <v>0</v>
      </c>
      <c r="G8" s="177"/>
      <c r="H8" s="178"/>
      <c r="I8" s="188"/>
      <c r="J8" s="54"/>
    </row>
    <row r="9" spans="1:60" outlineLevel="1">
      <c r="A9" s="187"/>
      <c r="B9" s="218" t="s">
        <v>105</v>
      </c>
      <c r="C9" s="239"/>
      <c r="D9" s="220"/>
      <c r="E9" s="223"/>
      <c r="F9" s="226"/>
      <c r="G9" s="227"/>
      <c r="H9" s="181"/>
      <c r="I9" s="189"/>
      <c r="J9" s="161"/>
      <c r="K9" s="162">
        <v>1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>
      <c r="A10" s="187"/>
      <c r="B10" s="219" t="s">
        <v>106</v>
      </c>
      <c r="C10" s="240"/>
      <c r="D10" s="229"/>
      <c r="E10" s="230"/>
      <c r="F10" s="231"/>
      <c r="G10" s="228"/>
      <c r="H10" s="181"/>
      <c r="I10" s="189"/>
      <c r="J10" s="161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>
      <c r="A11" s="187"/>
      <c r="B11" s="219" t="s">
        <v>107</v>
      </c>
      <c r="C11" s="240"/>
      <c r="D11" s="229"/>
      <c r="E11" s="230"/>
      <c r="F11" s="231"/>
      <c r="G11" s="228"/>
      <c r="H11" s="181"/>
      <c r="I11" s="189"/>
      <c r="J11" s="161"/>
      <c r="K11" s="162">
        <v>2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>
      <c r="A12" s="187">
        <v>1</v>
      </c>
      <c r="B12" s="169" t="s">
        <v>108</v>
      </c>
      <c r="C12" s="212" t="s">
        <v>109</v>
      </c>
      <c r="D12" s="171" t="s">
        <v>110</v>
      </c>
      <c r="E12" s="174">
        <v>10.935</v>
      </c>
      <c r="F12" s="179"/>
      <c r="G12" s="180">
        <f>E12*F12</f>
        <v>0</v>
      </c>
      <c r="H12" s="181" t="s">
        <v>111</v>
      </c>
      <c r="I12" s="189" t="s">
        <v>77</v>
      </c>
      <c r="J12" s="161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>
      <c r="A13" s="187"/>
      <c r="B13" s="169"/>
      <c r="C13" s="241" t="s">
        <v>112</v>
      </c>
      <c r="D13" s="221"/>
      <c r="E13" s="224"/>
      <c r="F13" s="180"/>
      <c r="G13" s="180"/>
      <c r="H13" s="181"/>
      <c r="I13" s="189"/>
      <c r="J13" s="161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>
      <c r="A14" s="187"/>
      <c r="B14" s="169"/>
      <c r="C14" s="241" t="s">
        <v>113</v>
      </c>
      <c r="D14" s="221"/>
      <c r="E14" s="224"/>
      <c r="F14" s="180"/>
      <c r="G14" s="180"/>
      <c r="H14" s="181"/>
      <c r="I14" s="189"/>
      <c r="J14" s="161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>
      <c r="A15" s="187"/>
      <c r="B15" s="169"/>
      <c r="C15" s="241" t="s">
        <v>114</v>
      </c>
      <c r="D15" s="221"/>
      <c r="E15" s="224"/>
      <c r="F15" s="180"/>
      <c r="G15" s="180"/>
      <c r="H15" s="181"/>
      <c r="I15" s="189"/>
      <c r="J15" s="161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>
      <c r="A16" s="187"/>
      <c r="B16" s="169"/>
      <c r="C16" s="241" t="s">
        <v>115</v>
      </c>
      <c r="D16" s="221"/>
      <c r="E16" s="224">
        <v>0.94</v>
      </c>
      <c r="F16" s="180"/>
      <c r="G16" s="180"/>
      <c r="H16" s="181"/>
      <c r="I16" s="189"/>
      <c r="J16" s="161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>
      <c r="A17" s="187"/>
      <c r="B17" s="169"/>
      <c r="C17" s="241" t="s">
        <v>116</v>
      </c>
      <c r="D17" s="221"/>
      <c r="E17" s="224"/>
      <c r="F17" s="180"/>
      <c r="G17" s="180"/>
      <c r="H17" s="181"/>
      <c r="I17" s="189"/>
      <c r="J17" s="161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>
      <c r="A18" s="187"/>
      <c r="B18" s="169"/>
      <c r="C18" s="241" t="s">
        <v>117</v>
      </c>
      <c r="D18" s="221"/>
      <c r="E18" s="224">
        <v>6.8</v>
      </c>
      <c r="F18" s="180"/>
      <c r="G18" s="180"/>
      <c r="H18" s="181"/>
      <c r="I18" s="189"/>
      <c r="J18" s="161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>
      <c r="A19" s="187"/>
      <c r="B19" s="169"/>
      <c r="C19" s="241" t="s">
        <v>118</v>
      </c>
      <c r="D19" s="221"/>
      <c r="E19" s="224"/>
      <c r="F19" s="180"/>
      <c r="G19" s="180"/>
      <c r="H19" s="181"/>
      <c r="I19" s="189"/>
      <c r="J19" s="161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>
      <c r="A20" s="187"/>
      <c r="B20" s="169"/>
      <c r="C20" s="241" t="s">
        <v>119</v>
      </c>
      <c r="D20" s="221"/>
      <c r="E20" s="224">
        <v>3.2</v>
      </c>
      <c r="F20" s="180"/>
      <c r="G20" s="180"/>
      <c r="H20" s="181"/>
      <c r="I20" s="189"/>
      <c r="J20" s="161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>
      <c r="A21" s="186" t="s">
        <v>71</v>
      </c>
      <c r="B21" s="168" t="s">
        <v>120</v>
      </c>
      <c r="C21" s="211" t="s">
        <v>121</v>
      </c>
      <c r="D21" s="170"/>
      <c r="E21" s="173"/>
      <c r="F21" s="184">
        <f>SUM(G22:G34)</f>
        <v>0</v>
      </c>
      <c r="G21" s="185"/>
      <c r="H21" s="178"/>
      <c r="I21" s="188"/>
      <c r="J21" s="54"/>
    </row>
    <row r="22" spans="1:60" outlineLevel="1">
      <c r="A22" s="187"/>
      <c r="B22" s="218" t="s">
        <v>122</v>
      </c>
      <c r="C22" s="239"/>
      <c r="D22" s="220"/>
      <c r="E22" s="223"/>
      <c r="F22" s="226"/>
      <c r="G22" s="227"/>
      <c r="H22" s="181"/>
      <c r="I22" s="189"/>
      <c r="J22" s="161"/>
      <c r="K22" s="162">
        <v>1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>
      <c r="A23" s="187"/>
      <c r="B23" s="219" t="s">
        <v>123</v>
      </c>
      <c r="C23" s="240"/>
      <c r="D23" s="229"/>
      <c r="E23" s="230"/>
      <c r="F23" s="231"/>
      <c r="G23" s="228"/>
      <c r="H23" s="181"/>
      <c r="I23" s="189"/>
      <c r="J23" s="161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>
      <c r="A24" s="187"/>
      <c r="B24" s="219" t="s">
        <v>124</v>
      </c>
      <c r="C24" s="240"/>
      <c r="D24" s="229"/>
      <c r="E24" s="230"/>
      <c r="F24" s="231"/>
      <c r="G24" s="228"/>
      <c r="H24" s="181"/>
      <c r="I24" s="189"/>
      <c r="J24" s="161"/>
      <c r="K24" s="162">
        <v>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>
      <c r="A25" s="187">
        <v>2</v>
      </c>
      <c r="B25" s="169" t="s">
        <v>125</v>
      </c>
      <c r="C25" s="212" t="s">
        <v>126</v>
      </c>
      <c r="D25" s="171" t="s">
        <v>110</v>
      </c>
      <c r="E25" s="174">
        <v>137.93</v>
      </c>
      <c r="F25" s="179"/>
      <c r="G25" s="180">
        <f>E25*F25</f>
        <v>0</v>
      </c>
      <c r="H25" s="181" t="s">
        <v>127</v>
      </c>
      <c r="I25" s="189" t="s">
        <v>77</v>
      </c>
      <c r="J25" s="161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>
      <c r="A26" s="187"/>
      <c r="B26" s="169"/>
      <c r="C26" s="241" t="s">
        <v>128</v>
      </c>
      <c r="D26" s="221"/>
      <c r="E26" s="224"/>
      <c r="F26" s="180"/>
      <c r="G26" s="180"/>
      <c r="H26" s="181"/>
      <c r="I26" s="189"/>
      <c r="J26" s="161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>
      <c r="A27" s="187"/>
      <c r="B27" s="169"/>
      <c r="C27" s="241" t="s">
        <v>116</v>
      </c>
      <c r="D27" s="221"/>
      <c r="E27" s="224"/>
      <c r="F27" s="180"/>
      <c r="G27" s="180"/>
      <c r="H27" s="181"/>
      <c r="I27" s="189"/>
      <c r="J27" s="161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>
      <c r="A28" s="187"/>
      <c r="B28" s="169"/>
      <c r="C28" s="241" t="s">
        <v>129</v>
      </c>
      <c r="D28" s="221"/>
      <c r="E28" s="224">
        <v>70.260000000000005</v>
      </c>
      <c r="F28" s="180"/>
      <c r="G28" s="180"/>
      <c r="H28" s="181"/>
      <c r="I28" s="189"/>
      <c r="J28" s="161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>
      <c r="A29" s="187"/>
      <c r="B29" s="169"/>
      <c r="C29" s="241" t="s">
        <v>130</v>
      </c>
      <c r="D29" s="221"/>
      <c r="E29" s="224"/>
      <c r="F29" s="180"/>
      <c r="G29" s="180"/>
      <c r="H29" s="181"/>
      <c r="I29" s="189"/>
      <c r="J29" s="161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>
      <c r="A30" s="187"/>
      <c r="B30" s="169"/>
      <c r="C30" s="241" t="s">
        <v>131</v>
      </c>
      <c r="D30" s="221"/>
      <c r="E30" s="224">
        <v>2.63</v>
      </c>
      <c r="F30" s="180"/>
      <c r="G30" s="180"/>
      <c r="H30" s="181"/>
      <c r="I30" s="189"/>
      <c r="J30" s="161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>
      <c r="A31" s="187"/>
      <c r="B31" s="169"/>
      <c r="C31" s="241" t="s">
        <v>118</v>
      </c>
      <c r="D31" s="221"/>
      <c r="E31" s="224"/>
      <c r="F31" s="180"/>
      <c r="G31" s="180"/>
      <c r="H31" s="181"/>
      <c r="I31" s="189"/>
      <c r="J31" s="161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>
      <c r="A32" s="187"/>
      <c r="B32" s="169"/>
      <c r="C32" s="241" t="s">
        <v>132</v>
      </c>
      <c r="D32" s="221"/>
      <c r="E32" s="224">
        <v>47.99</v>
      </c>
      <c r="F32" s="180"/>
      <c r="G32" s="180"/>
      <c r="H32" s="181"/>
      <c r="I32" s="189"/>
      <c r="J32" s="161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>
      <c r="A33" s="187"/>
      <c r="B33" s="169"/>
      <c r="C33" s="241" t="s">
        <v>114</v>
      </c>
      <c r="D33" s="221"/>
      <c r="E33" s="224"/>
      <c r="F33" s="180"/>
      <c r="G33" s="180"/>
      <c r="H33" s="181"/>
      <c r="I33" s="189"/>
      <c r="J33" s="161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>
      <c r="A34" s="187"/>
      <c r="B34" s="169"/>
      <c r="C34" s="241" t="s">
        <v>133</v>
      </c>
      <c r="D34" s="221"/>
      <c r="E34" s="224">
        <v>17.05</v>
      </c>
      <c r="F34" s="180"/>
      <c r="G34" s="180"/>
      <c r="H34" s="181"/>
      <c r="I34" s="189"/>
      <c r="J34" s="161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>
      <c r="A35" s="186" t="s">
        <v>71</v>
      </c>
      <c r="B35" s="168" t="s">
        <v>134</v>
      </c>
      <c r="C35" s="211" t="s">
        <v>135</v>
      </c>
      <c r="D35" s="170"/>
      <c r="E35" s="173"/>
      <c r="F35" s="184">
        <f>SUM(G36:G45)</f>
        <v>0</v>
      </c>
      <c r="G35" s="185"/>
      <c r="H35" s="178"/>
      <c r="I35" s="188"/>
      <c r="J35" s="54"/>
    </row>
    <row r="36" spans="1:60" outlineLevel="1">
      <c r="A36" s="187"/>
      <c r="B36" s="218" t="s">
        <v>136</v>
      </c>
      <c r="C36" s="239"/>
      <c r="D36" s="220"/>
      <c r="E36" s="223"/>
      <c r="F36" s="226"/>
      <c r="G36" s="227"/>
      <c r="H36" s="181"/>
      <c r="I36" s="189"/>
      <c r="J36" s="161"/>
      <c r="K36" s="162">
        <v>1</v>
      </c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>
      <c r="A37" s="187"/>
      <c r="B37" s="219" t="s">
        <v>137</v>
      </c>
      <c r="C37" s="240"/>
      <c r="D37" s="229"/>
      <c r="E37" s="230"/>
      <c r="F37" s="231"/>
      <c r="G37" s="228"/>
      <c r="H37" s="181"/>
      <c r="I37" s="189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3" t="str">
        <f>B37</f>
        <v>komunikací pro pěší do velikosti dlaždic 0,25 m2 s provedením lože do tl. 30 mm, s vyplněním spár a se smetením přebytečného materiálu na vzdálenost do 3 m</v>
      </c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>
      <c r="A38" s="187">
        <v>3</v>
      </c>
      <c r="B38" s="169" t="s">
        <v>138</v>
      </c>
      <c r="C38" s="212" t="s">
        <v>139</v>
      </c>
      <c r="D38" s="171" t="s">
        <v>110</v>
      </c>
      <c r="E38" s="174">
        <v>10.935</v>
      </c>
      <c r="F38" s="179"/>
      <c r="G38" s="180">
        <f>E38*F38</f>
        <v>0</v>
      </c>
      <c r="H38" s="181" t="s">
        <v>111</v>
      </c>
      <c r="I38" s="189" t="s">
        <v>77</v>
      </c>
      <c r="J38" s="161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>
      <c r="A39" s="187"/>
      <c r="B39" s="169"/>
      <c r="C39" s="241" t="s">
        <v>140</v>
      </c>
      <c r="D39" s="221"/>
      <c r="E39" s="224"/>
      <c r="F39" s="180"/>
      <c r="G39" s="180"/>
      <c r="H39" s="181"/>
      <c r="I39" s="189"/>
      <c r="J39" s="161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>
      <c r="A40" s="187"/>
      <c r="B40" s="169"/>
      <c r="C40" s="241" t="s">
        <v>114</v>
      </c>
      <c r="D40" s="221"/>
      <c r="E40" s="224"/>
      <c r="F40" s="180"/>
      <c r="G40" s="180"/>
      <c r="H40" s="181"/>
      <c r="I40" s="189"/>
      <c r="J40" s="161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>
      <c r="A41" s="187"/>
      <c r="B41" s="169"/>
      <c r="C41" s="241" t="s">
        <v>115</v>
      </c>
      <c r="D41" s="221"/>
      <c r="E41" s="224">
        <v>0.94</v>
      </c>
      <c r="F41" s="180"/>
      <c r="G41" s="180"/>
      <c r="H41" s="181"/>
      <c r="I41" s="189"/>
      <c r="J41" s="161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>
      <c r="A42" s="187"/>
      <c r="B42" s="169"/>
      <c r="C42" s="241" t="s">
        <v>116</v>
      </c>
      <c r="D42" s="221"/>
      <c r="E42" s="224"/>
      <c r="F42" s="180"/>
      <c r="G42" s="180"/>
      <c r="H42" s="181"/>
      <c r="I42" s="189"/>
      <c r="J42" s="161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>
      <c r="A43" s="187"/>
      <c r="B43" s="169"/>
      <c r="C43" s="241" t="s">
        <v>117</v>
      </c>
      <c r="D43" s="221"/>
      <c r="E43" s="224">
        <v>6.8</v>
      </c>
      <c r="F43" s="180"/>
      <c r="G43" s="180"/>
      <c r="H43" s="181"/>
      <c r="I43" s="189"/>
      <c r="J43" s="161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>
      <c r="A44" s="187"/>
      <c r="B44" s="169"/>
      <c r="C44" s="241" t="s">
        <v>118</v>
      </c>
      <c r="D44" s="221"/>
      <c r="E44" s="224"/>
      <c r="F44" s="180"/>
      <c r="G44" s="180"/>
      <c r="H44" s="181"/>
      <c r="I44" s="189"/>
      <c r="J44" s="161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>
      <c r="A45" s="187"/>
      <c r="B45" s="169"/>
      <c r="C45" s="241" t="s">
        <v>119</v>
      </c>
      <c r="D45" s="221"/>
      <c r="E45" s="224">
        <v>3.2</v>
      </c>
      <c r="F45" s="180"/>
      <c r="G45" s="180"/>
      <c r="H45" s="181"/>
      <c r="I45" s="189"/>
      <c r="J45" s="161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>
      <c r="A46" s="186" t="s">
        <v>71</v>
      </c>
      <c r="B46" s="168" t="s">
        <v>141</v>
      </c>
      <c r="C46" s="211" t="s">
        <v>142</v>
      </c>
      <c r="D46" s="170"/>
      <c r="E46" s="173"/>
      <c r="F46" s="184">
        <f>SUM(G47:G52)</f>
        <v>0</v>
      </c>
      <c r="G46" s="185"/>
      <c r="H46" s="178"/>
      <c r="I46" s="188"/>
      <c r="J46" s="54"/>
    </row>
    <row r="47" spans="1:60" outlineLevel="1">
      <c r="A47" s="187"/>
      <c r="B47" s="218" t="s">
        <v>143</v>
      </c>
      <c r="C47" s="239"/>
      <c r="D47" s="220"/>
      <c r="E47" s="223"/>
      <c r="F47" s="226"/>
      <c r="G47" s="227"/>
      <c r="H47" s="181"/>
      <c r="I47" s="189"/>
      <c r="J47" s="161"/>
      <c r="K47" s="162">
        <v>1</v>
      </c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>
      <c r="A48" s="187"/>
      <c r="B48" s="219" t="s">
        <v>144</v>
      </c>
      <c r="C48" s="240"/>
      <c r="D48" s="229"/>
      <c r="E48" s="230"/>
      <c r="F48" s="231"/>
      <c r="G48" s="228"/>
      <c r="H48" s="181"/>
      <c r="I48" s="189"/>
      <c r="J48" s="161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>
      <c r="A49" s="187"/>
      <c r="B49" s="219" t="s">
        <v>145</v>
      </c>
      <c r="C49" s="240"/>
      <c r="D49" s="229"/>
      <c r="E49" s="230"/>
      <c r="F49" s="231"/>
      <c r="G49" s="228"/>
      <c r="H49" s="181"/>
      <c r="I49" s="189"/>
      <c r="J49" s="161"/>
      <c r="K49" s="162">
        <v>2</v>
      </c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>
      <c r="A50" s="187">
        <v>4</v>
      </c>
      <c r="B50" s="169" t="s">
        <v>146</v>
      </c>
      <c r="C50" s="212" t="s">
        <v>147</v>
      </c>
      <c r="D50" s="171" t="s">
        <v>148</v>
      </c>
      <c r="E50" s="174">
        <v>29.8</v>
      </c>
      <c r="F50" s="179"/>
      <c r="G50" s="180">
        <f>E50*F50</f>
        <v>0</v>
      </c>
      <c r="H50" s="181" t="s">
        <v>127</v>
      </c>
      <c r="I50" s="189" t="s">
        <v>77</v>
      </c>
      <c r="J50" s="161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>
      <c r="A51" s="187"/>
      <c r="B51" s="169"/>
      <c r="C51" s="241" t="s">
        <v>149</v>
      </c>
      <c r="D51" s="221"/>
      <c r="E51" s="224"/>
      <c r="F51" s="180"/>
      <c r="G51" s="180"/>
      <c r="H51" s="181"/>
      <c r="I51" s="189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>
      <c r="A52" s="187"/>
      <c r="B52" s="169"/>
      <c r="C52" s="241" t="s">
        <v>150</v>
      </c>
      <c r="D52" s="221"/>
      <c r="E52" s="224">
        <v>29.8</v>
      </c>
      <c r="F52" s="180"/>
      <c r="G52" s="180"/>
      <c r="H52" s="181"/>
      <c r="I52" s="189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>
      <c r="A53" s="186" t="s">
        <v>71</v>
      </c>
      <c r="B53" s="168" t="s">
        <v>151</v>
      </c>
      <c r="C53" s="211" t="s">
        <v>152</v>
      </c>
      <c r="D53" s="170"/>
      <c r="E53" s="173"/>
      <c r="F53" s="184">
        <f>SUM(G54:G97)</f>
        <v>0</v>
      </c>
      <c r="G53" s="185"/>
      <c r="H53" s="178"/>
      <c r="I53" s="188"/>
    </row>
    <row r="54" spans="1:60" outlineLevel="1">
      <c r="A54" s="187"/>
      <c r="B54" s="218" t="s">
        <v>153</v>
      </c>
      <c r="C54" s="239"/>
      <c r="D54" s="220"/>
      <c r="E54" s="223"/>
      <c r="F54" s="226"/>
      <c r="G54" s="227"/>
      <c r="H54" s="181"/>
      <c r="I54" s="189"/>
      <c r="J54" s="162"/>
      <c r="K54" s="162">
        <v>1</v>
      </c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ht="22.5" outlineLevel="1">
      <c r="A55" s="187"/>
      <c r="B55" s="219" t="s">
        <v>154</v>
      </c>
      <c r="C55" s="240"/>
      <c r="D55" s="229"/>
      <c r="E55" s="230"/>
      <c r="F55" s="231"/>
      <c r="G55" s="228"/>
      <c r="H55" s="181"/>
      <c r="I55" s="189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3" t="str">
        <f>B55</f>
        <v>které se zřizují před úpravami povrchu, a obalení osazených dveřních zárubní před znečištěním při úpravách povrchu nástřikem plastických maltovin včetně pozdějšího odkrytí,</v>
      </c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>
      <c r="A56" s="187">
        <v>5</v>
      </c>
      <c r="B56" s="169" t="s">
        <v>155</v>
      </c>
      <c r="C56" s="212" t="s">
        <v>156</v>
      </c>
      <c r="D56" s="171" t="s">
        <v>110</v>
      </c>
      <c r="E56" s="174">
        <v>38.4</v>
      </c>
      <c r="F56" s="179"/>
      <c r="G56" s="180">
        <f>E56*F56</f>
        <v>0</v>
      </c>
      <c r="H56" s="181" t="s">
        <v>127</v>
      </c>
      <c r="I56" s="189" t="s">
        <v>77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>
      <c r="A57" s="187"/>
      <c r="B57" s="169"/>
      <c r="C57" s="241" t="s">
        <v>157</v>
      </c>
      <c r="D57" s="221"/>
      <c r="E57" s="224"/>
      <c r="F57" s="180"/>
      <c r="G57" s="180"/>
      <c r="H57" s="181"/>
      <c r="I57" s="189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>
      <c r="A58" s="187"/>
      <c r="B58" s="169"/>
      <c r="C58" s="241" t="s">
        <v>158</v>
      </c>
      <c r="D58" s="221"/>
      <c r="E58" s="224"/>
      <c r="F58" s="180"/>
      <c r="G58" s="180"/>
      <c r="H58" s="181"/>
      <c r="I58" s="189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>
      <c r="A59" s="187"/>
      <c r="B59" s="169"/>
      <c r="C59" s="241" t="s">
        <v>159</v>
      </c>
      <c r="D59" s="221"/>
      <c r="E59" s="224">
        <v>36</v>
      </c>
      <c r="F59" s="180"/>
      <c r="G59" s="180"/>
      <c r="H59" s="181"/>
      <c r="I59" s="189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>
      <c r="A60" s="187"/>
      <c r="B60" s="169"/>
      <c r="C60" s="241" t="s">
        <v>160</v>
      </c>
      <c r="D60" s="221"/>
      <c r="E60" s="224"/>
      <c r="F60" s="180"/>
      <c r="G60" s="180"/>
      <c r="H60" s="181"/>
      <c r="I60" s="189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>
      <c r="A61" s="187"/>
      <c r="B61" s="169"/>
      <c r="C61" s="241" t="s">
        <v>161</v>
      </c>
      <c r="D61" s="221"/>
      <c r="E61" s="224">
        <v>0.96</v>
      </c>
      <c r="F61" s="180"/>
      <c r="G61" s="180"/>
      <c r="H61" s="181"/>
      <c r="I61" s="189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>
      <c r="A62" s="187"/>
      <c r="B62" s="169"/>
      <c r="C62" s="241" t="s">
        <v>162</v>
      </c>
      <c r="D62" s="221"/>
      <c r="E62" s="224"/>
      <c r="F62" s="180"/>
      <c r="G62" s="180"/>
      <c r="H62" s="181"/>
      <c r="I62" s="189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>
      <c r="A63" s="187"/>
      <c r="B63" s="169"/>
      <c r="C63" s="241" t="s">
        <v>163</v>
      </c>
      <c r="D63" s="221"/>
      <c r="E63" s="224">
        <v>1.44</v>
      </c>
      <c r="F63" s="180"/>
      <c r="G63" s="180"/>
      <c r="H63" s="181"/>
      <c r="I63" s="189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>
      <c r="A64" s="187"/>
      <c r="B64" s="219" t="s">
        <v>164</v>
      </c>
      <c r="C64" s="240"/>
      <c r="D64" s="229"/>
      <c r="E64" s="230"/>
      <c r="F64" s="231"/>
      <c r="G64" s="228"/>
      <c r="H64" s="181"/>
      <c r="I64" s="189"/>
      <c r="J64" s="162"/>
      <c r="K64" s="162">
        <v>1</v>
      </c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>
      <c r="A65" s="187">
        <v>6</v>
      </c>
      <c r="B65" s="169" t="s">
        <v>165</v>
      </c>
      <c r="C65" s="212" t="s">
        <v>166</v>
      </c>
      <c r="D65" s="171" t="s">
        <v>148</v>
      </c>
      <c r="E65" s="174">
        <v>78.400000000000006</v>
      </c>
      <c r="F65" s="179"/>
      <c r="G65" s="180">
        <f>E65*F65</f>
        <v>0</v>
      </c>
      <c r="H65" s="181" t="s">
        <v>167</v>
      </c>
      <c r="I65" s="189" t="s">
        <v>77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>
      <c r="A66" s="187"/>
      <c r="B66" s="169"/>
      <c r="C66" s="241" t="s">
        <v>158</v>
      </c>
      <c r="D66" s="221"/>
      <c r="E66" s="224"/>
      <c r="F66" s="180"/>
      <c r="G66" s="180"/>
      <c r="H66" s="181"/>
      <c r="I66" s="189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>
      <c r="A67" s="187"/>
      <c r="B67" s="169"/>
      <c r="C67" s="241" t="s">
        <v>168</v>
      </c>
      <c r="D67" s="221"/>
      <c r="E67" s="224">
        <v>70.5</v>
      </c>
      <c r="F67" s="180"/>
      <c r="G67" s="180"/>
      <c r="H67" s="181"/>
      <c r="I67" s="189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>
      <c r="A68" s="187"/>
      <c r="B68" s="169"/>
      <c r="C68" s="241" t="s">
        <v>169</v>
      </c>
      <c r="D68" s="221"/>
      <c r="E68" s="224"/>
      <c r="F68" s="180"/>
      <c r="G68" s="180"/>
      <c r="H68" s="181"/>
      <c r="I68" s="189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>
      <c r="A69" s="187"/>
      <c r="B69" s="169"/>
      <c r="C69" s="241" t="s">
        <v>170</v>
      </c>
      <c r="D69" s="221"/>
      <c r="E69" s="224">
        <v>3.8</v>
      </c>
      <c r="F69" s="180"/>
      <c r="G69" s="180"/>
      <c r="H69" s="181"/>
      <c r="I69" s="189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>
      <c r="A70" s="187"/>
      <c r="B70" s="169"/>
      <c r="C70" s="241" t="s">
        <v>171</v>
      </c>
      <c r="D70" s="221"/>
      <c r="E70" s="224"/>
      <c r="F70" s="180"/>
      <c r="G70" s="180"/>
      <c r="H70" s="181"/>
      <c r="I70" s="189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>
      <c r="A71" s="187"/>
      <c r="B71" s="169"/>
      <c r="C71" s="241" t="s">
        <v>172</v>
      </c>
      <c r="D71" s="221"/>
      <c r="E71" s="224">
        <v>4.0999999999999996</v>
      </c>
      <c r="F71" s="180"/>
      <c r="G71" s="180"/>
      <c r="H71" s="181"/>
      <c r="I71" s="189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>
      <c r="A72" s="187"/>
      <c r="B72" s="219" t="s">
        <v>173</v>
      </c>
      <c r="C72" s="240"/>
      <c r="D72" s="229"/>
      <c r="E72" s="230"/>
      <c r="F72" s="231"/>
      <c r="G72" s="228"/>
      <c r="H72" s="181"/>
      <c r="I72" s="189"/>
      <c r="J72" s="162"/>
      <c r="K72" s="162">
        <v>1</v>
      </c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>
      <c r="A73" s="187"/>
      <c r="B73" s="219" t="s">
        <v>174</v>
      </c>
      <c r="C73" s="240"/>
      <c r="D73" s="229"/>
      <c r="E73" s="230"/>
      <c r="F73" s="231"/>
      <c r="G73" s="228"/>
      <c r="H73" s="181"/>
      <c r="I73" s="189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>
      <c r="A74" s="187">
        <v>7</v>
      </c>
      <c r="B74" s="169" t="s">
        <v>175</v>
      </c>
      <c r="C74" s="212" t="s">
        <v>176</v>
      </c>
      <c r="D74" s="171" t="s">
        <v>110</v>
      </c>
      <c r="E74" s="174">
        <v>25.006</v>
      </c>
      <c r="F74" s="179"/>
      <c r="G74" s="180">
        <f>E74*F74</f>
        <v>0</v>
      </c>
      <c r="H74" s="181" t="s">
        <v>167</v>
      </c>
      <c r="I74" s="189" t="s">
        <v>77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>
      <c r="A75" s="187"/>
      <c r="B75" s="169"/>
      <c r="C75" s="241" t="s">
        <v>177</v>
      </c>
      <c r="D75" s="221"/>
      <c r="E75" s="224"/>
      <c r="F75" s="180"/>
      <c r="G75" s="180"/>
      <c r="H75" s="181"/>
      <c r="I75" s="189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>
      <c r="A76" s="187"/>
      <c r="B76" s="169"/>
      <c r="C76" s="241" t="s">
        <v>178</v>
      </c>
      <c r="D76" s="221"/>
      <c r="E76" s="224"/>
      <c r="F76" s="180"/>
      <c r="G76" s="180"/>
      <c r="H76" s="181"/>
      <c r="I76" s="189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>
      <c r="A77" s="187"/>
      <c r="B77" s="169"/>
      <c r="C77" s="241" t="s">
        <v>179</v>
      </c>
      <c r="D77" s="221"/>
      <c r="E77" s="224">
        <v>22.56</v>
      </c>
      <c r="F77" s="180"/>
      <c r="G77" s="180"/>
      <c r="H77" s="181"/>
      <c r="I77" s="189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>
      <c r="A78" s="187"/>
      <c r="B78" s="169"/>
      <c r="C78" s="241" t="s">
        <v>180</v>
      </c>
      <c r="D78" s="221"/>
      <c r="E78" s="224"/>
      <c r="F78" s="180"/>
      <c r="G78" s="180"/>
      <c r="H78" s="181"/>
      <c r="I78" s="189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>
      <c r="A79" s="187"/>
      <c r="B79" s="169"/>
      <c r="C79" s="241" t="s">
        <v>181</v>
      </c>
      <c r="D79" s="221"/>
      <c r="E79" s="224">
        <v>1.22</v>
      </c>
      <c r="F79" s="180"/>
      <c r="G79" s="180"/>
      <c r="H79" s="181"/>
      <c r="I79" s="189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>
      <c r="A80" s="187"/>
      <c r="B80" s="169"/>
      <c r="C80" s="241" t="s">
        <v>182</v>
      </c>
      <c r="D80" s="221"/>
      <c r="E80" s="224"/>
      <c r="F80" s="180"/>
      <c r="G80" s="180"/>
      <c r="H80" s="181"/>
      <c r="I80" s="189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>
      <c r="A81" s="187"/>
      <c r="B81" s="169"/>
      <c r="C81" s="241" t="s">
        <v>183</v>
      </c>
      <c r="D81" s="221"/>
      <c r="E81" s="224">
        <v>1.23</v>
      </c>
      <c r="F81" s="180"/>
      <c r="G81" s="180"/>
      <c r="H81" s="181"/>
      <c r="I81" s="189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>
      <c r="A82" s="187">
        <v>8</v>
      </c>
      <c r="B82" s="169" t="s">
        <v>184</v>
      </c>
      <c r="C82" s="212" t="s">
        <v>185</v>
      </c>
      <c r="D82" s="171" t="s">
        <v>148</v>
      </c>
      <c r="E82" s="174">
        <v>156.80000000000001</v>
      </c>
      <c r="F82" s="179"/>
      <c r="G82" s="180">
        <f>E82*F82</f>
        <v>0</v>
      </c>
      <c r="H82" s="181"/>
      <c r="I82" s="189" t="s">
        <v>186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>
        <v>21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>
      <c r="A83" s="187"/>
      <c r="B83" s="169"/>
      <c r="C83" s="241" t="s">
        <v>149</v>
      </c>
      <c r="D83" s="221"/>
      <c r="E83" s="224"/>
      <c r="F83" s="180"/>
      <c r="G83" s="180"/>
      <c r="H83" s="181"/>
      <c r="I83" s="189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>
      <c r="A84" s="187"/>
      <c r="B84" s="169"/>
      <c r="C84" s="241" t="s">
        <v>187</v>
      </c>
      <c r="D84" s="221"/>
      <c r="E84" s="224"/>
      <c r="F84" s="180"/>
      <c r="G84" s="180"/>
      <c r="H84" s="181"/>
      <c r="I84" s="189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>
      <c r="A85" s="187"/>
      <c r="B85" s="169"/>
      <c r="C85" s="241" t="s">
        <v>168</v>
      </c>
      <c r="D85" s="221"/>
      <c r="E85" s="224">
        <v>70.5</v>
      </c>
      <c r="F85" s="180"/>
      <c r="G85" s="180"/>
      <c r="H85" s="181"/>
      <c r="I85" s="189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>
      <c r="A86" s="187"/>
      <c r="B86" s="169"/>
      <c r="C86" s="241" t="s">
        <v>188</v>
      </c>
      <c r="D86" s="221"/>
      <c r="E86" s="224"/>
      <c r="F86" s="180"/>
      <c r="G86" s="180"/>
      <c r="H86" s="181"/>
      <c r="I86" s="189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>
      <c r="A87" s="187"/>
      <c r="B87" s="169"/>
      <c r="C87" s="241" t="s">
        <v>168</v>
      </c>
      <c r="D87" s="221"/>
      <c r="E87" s="224">
        <v>70.5</v>
      </c>
      <c r="F87" s="180"/>
      <c r="G87" s="180"/>
      <c r="H87" s="181"/>
      <c r="I87" s="189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>
      <c r="A88" s="187"/>
      <c r="B88" s="169"/>
      <c r="C88" s="241" t="s">
        <v>189</v>
      </c>
      <c r="D88" s="221"/>
      <c r="E88" s="224"/>
      <c r="F88" s="180"/>
      <c r="G88" s="180"/>
      <c r="H88" s="181"/>
      <c r="I88" s="189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>
      <c r="A89" s="187"/>
      <c r="B89" s="169"/>
      <c r="C89" s="241" t="s">
        <v>187</v>
      </c>
      <c r="D89" s="221"/>
      <c r="E89" s="224"/>
      <c r="F89" s="180"/>
      <c r="G89" s="180"/>
      <c r="H89" s="181"/>
      <c r="I89" s="189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>
      <c r="A90" s="187"/>
      <c r="B90" s="169"/>
      <c r="C90" s="241" t="s">
        <v>170</v>
      </c>
      <c r="D90" s="221"/>
      <c r="E90" s="224">
        <v>3.8</v>
      </c>
      <c r="F90" s="180"/>
      <c r="G90" s="180"/>
      <c r="H90" s="181"/>
      <c r="I90" s="189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>
      <c r="A91" s="187"/>
      <c r="B91" s="169"/>
      <c r="C91" s="241" t="s">
        <v>188</v>
      </c>
      <c r="D91" s="221"/>
      <c r="E91" s="224"/>
      <c r="F91" s="180"/>
      <c r="G91" s="180"/>
      <c r="H91" s="181"/>
      <c r="I91" s="189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>
      <c r="A92" s="187"/>
      <c r="B92" s="169"/>
      <c r="C92" s="241" t="s">
        <v>170</v>
      </c>
      <c r="D92" s="221"/>
      <c r="E92" s="224">
        <v>3.8</v>
      </c>
      <c r="F92" s="180"/>
      <c r="G92" s="180"/>
      <c r="H92" s="181"/>
      <c r="I92" s="189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>
      <c r="A93" s="187"/>
      <c r="B93" s="169"/>
      <c r="C93" s="241" t="s">
        <v>190</v>
      </c>
      <c r="D93" s="221"/>
      <c r="E93" s="224"/>
      <c r="F93" s="180"/>
      <c r="G93" s="180"/>
      <c r="H93" s="181"/>
      <c r="I93" s="189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>
      <c r="A94" s="187"/>
      <c r="B94" s="169"/>
      <c r="C94" s="241" t="s">
        <v>187</v>
      </c>
      <c r="D94" s="221"/>
      <c r="E94" s="224"/>
      <c r="F94" s="180"/>
      <c r="G94" s="180"/>
      <c r="H94" s="181"/>
      <c r="I94" s="189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>
      <c r="A95" s="187"/>
      <c r="B95" s="169"/>
      <c r="C95" s="241" t="s">
        <v>172</v>
      </c>
      <c r="D95" s="221"/>
      <c r="E95" s="224">
        <v>4.0999999999999996</v>
      </c>
      <c r="F95" s="180"/>
      <c r="G95" s="180"/>
      <c r="H95" s="181"/>
      <c r="I95" s="189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>
      <c r="A96" s="187"/>
      <c r="B96" s="169"/>
      <c r="C96" s="241" t="s">
        <v>188</v>
      </c>
      <c r="D96" s="221"/>
      <c r="E96" s="224"/>
      <c r="F96" s="180"/>
      <c r="G96" s="180"/>
      <c r="H96" s="181"/>
      <c r="I96" s="189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>
      <c r="A97" s="187"/>
      <c r="B97" s="169"/>
      <c r="C97" s="241" t="s">
        <v>172</v>
      </c>
      <c r="D97" s="221"/>
      <c r="E97" s="224">
        <v>4.0999999999999996</v>
      </c>
      <c r="F97" s="180"/>
      <c r="G97" s="180"/>
      <c r="H97" s="181"/>
      <c r="I97" s="189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>
      <c r="A98" s="186" t="s">
        <v>71</v>
      </c>
      <c r="B98" s="168" t="s">
        <v>191</v>
      </c>
      <c r="C98" s="211" t="s">
        <v>192</v>
      </c>
      <c r="D98" s="170"/>
      <c r="E98" s="173"/>
      <c r="F98" s="184">
        <f>SUM(G99:G190)</f>
        <v>0</v>
      </c>
      <c r="G98" s="185"/>
      <c r="H98" s="178"/>
      <c r="I98" s="188"/>
    </row>
    <row r="99" spans="1:60" outlineLevel="1">
      <c r="A99" s="187"/>
      <c r="B99" s="218" t="s">
        <v>193</v>
      </c>
      <c r="C99" s="239"/>
      <c r="D99" s="220"/>
      <c r="E99" s="223"/>
      <c r="F99" s="226"/>
      <c r="G99" s="227"/>
      <c r="H99" s="181"/>
      <c r="I99" s="189"/>
      <c r="J99" s="162"/>
      <c r="K99" s="162">
        <v>1</v>
      </c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ht="22.5" outlineLevel="1">
      <c r="A100" s="187"/>
      <c r="B100" s="219" t="s">
        <v>194</v>
      </c>
      <c r="C100" s="240"/>
      <c r="D100" s="229"/>
      <c r="E100" s="230"/>
      <c r="F100" s="231"/>
      <c r="G100" s="228"/>
      <c r="H100" s="181"/>
      <c r="I100" s="189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3" t="str">
        <f>B100</f>
        <v>s rámy a zárubněmi, zábradlí, předmětů oplechování apod., které se zřizují ještě před úpravami povrchu, před jejich znečištěním při úpravách povrchu nástřikem plastických (lepivých) maltovin</v>
      </c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>
      <c r="A101" s="187">
        <v>9</v>
      </c>
      <c r="B101" s="169" t="s">
        <v>195</v>
      </c>
      <c r="C101" s="212" t="s">
        <v>196</v>
      </c>
      <c r="D101" s="171" t="s">
        <v>110</v>
      </c>
      <c r="E101" s="174">
        <v>38.4</v>
      </c>
      <c r="F101" s="179"/>
      <c r="G101" s="180">
        <f>E101*F101</f>
        <v>0</v>
      </c>
      <c r="H101" s="181" t="s">
        <v>127</v>
      </c>
      <c r="I101" s="189" t="s">
        <v>77</v>
      </c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>
        <v>21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>
      <c r="A102" s="187"/>
      <c r="B102" s="169"/>
      <c r="C102" s="241" t="s">
        <v>157</v>
      </c>
      <c r="D102" s="221"/>
      <c r="E102" s="224"/>
      <c r="F102" s="180"/>
      <c r="G102" s="180"/>
      <c r="H102" s="181"/>
      <c r="I102" s="189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>
      <c r="A103" s="187"/>
      <c r="B103" s="169"/>
      <c r="C103" s="241" t="s">
        <v>158</v>
      </c>
      <c r="D103" s="221"/>
      <c r="E103" s="224"/>
      <c r="F103" s="180"/>
      <c r="G103" s="180"/>
      <c r="H103" s="181"/>
      <c r="I103" s="189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>
      <c r="A104" s="187"/>
      <c r="B104" s="169"/>
      <c r="C104" s="241" t="s">
        <v>159</v>
      </c>
      <c r="D104" s="221"/>
      <c r="E104" s="224">
        <v>36</v>
      </c>
      <c r="F104" s="180"/>
      <c r="G104" s="180"/>
      <c r="H104" s="181"/>
      <c r="I104" s="189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>
      <c r="A105" s="187"/>
      <c r="B105" s="169"/>
      <c r="C105" s="241" t="s">
        <v>160</v>
      </c>
      <c r="D105" s="221"/>
      <c r="E105" s="224"/>
      <c r="F105" s="180"/>
      <c r="G105" s="180"/>
      <c r="H105" s="181"/>
      <c r="I105" s="189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>
      <c r="A106" s="187"/>
      <c r="B106" s="169"/>
      <c r="C106" s="241" t="s">
        <v>161</v>
      </c>
      <c r="D106" s="221"/>
      <c r="E106" s="224">
        <v>0.96</v>
      </c>
      <c r="F106" s="180"/>
      <c r="G106" s="180"/>
      <c r="H106" s="181"/>
      <c r="I106" s="189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>
      <c r="A107" s="187"/>
      <c r="B107" s="169"/>
      <c r="C107" s="241" t="s">
        <v>162</v>
      </c>
      <c r="D107" s="221"/>
      <c r="E107" s="224"/>
      <c r="F107" s="180"/>
      <c r="G107" s="180"/>
      <c r="H107" s="181"/>
      <c r="I107" s="189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>
      <c r="A108" s="187"/>
      <c r="B108" s="169"/>
      <c r="C108" s="241" t="s">
        <v>163</v>
      </c>
      <c r="D108" s="221"/>
      <c r="E108" s="224">
        <v>1.44</v>
      </c>
      <c r="F108" s="180"/>
      <c r="G108" s="180"/>
      <c r="H108" s="181"/>
      <c r="I108" s="189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>
      <c r="A109" s="187"/>
      <c r="B109" s="219" t="s">
        <v>197</v>
      </c>
      <c r="C109" s="240"/>
      <c r="D109" s="229"/>
      <c r="E109" s="230"/>
      <c r="F109" s="231"/>
      <c r="G109" s="228"/>
      <c r="H109" s="181"/>
      <c r="I109" s="189"/>
      <c r="J109" s="162"/>
      <c r="K109" s="162">
        <v>1</v>
      </c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ht="22.5" outlineLevel="1">
      <c r="A110" s="187"/>
      <c r="B110" s="219" t="s">
        <v>198</v>
      </c>
      <c r="C110" s="240"/>
      <c r="D110" s="229"/>
      <c r="E110" s="230"/>
      <c r="F110" s="231"/>
      <c r="G110" s="228"/>
      <c r="H110" s="181"/>
      <c r="I110" s="189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3" t="str">
        <f>B110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>
      <c r="A111" s="187"/>
      <c r="B111" s="219" t="s">
        <v>199</v>
      </c>
      <c r="C111" s="240"/>
      <c r="D111" s="229"/>
      <c r="E111" s="230"/>
      <c r="F111" s="231"/>
      <c r="G111" s="228"/>
      <c r="H111" s="181"/>
      <c r="I111" s="189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ht="22.5" outlineLevel="1">
      <c r="A112" s="187">
        <v>10</v>
      </c>
      <c r="B112" s="169" t="s">
        <v>200</v>
      </c>
      <c r="C112" s="212" t="s">
        <v>201</v>
      </c>
      <c r="D112" s="171" t="s">
        <v>110</v>
      </c>
      <c r="E112" s="174">
        <v>137.93</v>
      </c>
      <c r="F112" s="179"/>
      <c r="G112" s="180">
        <f>E112*F112</f>
        <v>0</v>
      </c>
      <c r="H112" s="181" t="s">
        <v>127</v>
      </c>
      <c r="I112" s="189" t="s">
        <v>77</v>
      </c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>
        <v>21</v>
      </c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>
      <c r="A113" s="187"/>
      <c r="B113" s="169"/>
      <c r="C113" s="241" t="s">
        <v>202</v>
      </c>
      <c r="D113" s="221"/>
      <c r="E113" s="224"/>
      <c r="F113" s="180"/>
      <c r="G113" s="180"/>
      <c r="H113" s="181"/>
      <c r="I113" s="189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>
      <c r="A114" s="187"/>
      <c r="B114" s="169"/>
      <c r="C114" s="241" t="s">
        <v>116</v>
      </c>
      <c r="D114" s="221"/>
      <c r="E114" s="224"/>
      <c r="F114" s="180"/>
      <c r="G114" s="180"/>
      <c r="H114" s="181"/>
      <c r="I114" s="189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>
      <c r="A115" s="187"/>
      <c r="B115" s="169"/>
      <c r="C115" s="241" t="s">
        <v>129</v>
      </c>
      <c r="D115" s="221"/>
      <c r="E115" s="224">
        <v>70.260000000000005</v>
      </c>
      <c r="F115" s="180"/>
      <c r="G115" s="180"/>
      <c r="H115" s="181"/>
      <c r="I115" s="189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>
      <c r="A116" s="187"/>
      <c r="B116" s="169"/>
      <c r="C116" s="241" t="s">
        <v>130</v>
      </c>
      <c r="D116" s="221"/>
      <c r="E116" s="224"/>
      <c r="F116" s="180"/>
      <c r="G116" s="180"/>
      <c r="H116" s="181"/>
      <c r="I116" s="189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>
      <c r="A117" s="187"/>
      <c r="B117" s="169"/>
      <c r="C117" s="241" t="s">
        <v>131</v>
      </c>
      <c r="D117" s="221"/>
      <c r="E117" s="224">
        <v>2.63</v>
      </c>
      <c r="F117" s="180"/>
      <c r="G117" s="180"/>
      <c r="H117" s="181"/>
      <c r="I117" s="189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>
      <c r="A118" s="187"/>
      <c r="B118" s="169"/>
      <c r="C118" s="241" t="s">
        <v>118</v>
      </c>
      <c r="D118" s="221"/>
      <c r="E118" s="224"/>
      <c r="F118" s="180"/>
      <c r="G118" s="180"/>
      <c r="H118" s="181"/>
      <c r="I118" s="189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>
      <c r="A119" s="187"/>
      <c r="B119" s="169"/>
      <c r="C119" s="241" t="s">
        <v>132</v>
      </c>
      <c r="D119" s="221"/>
      <c r="E119" s="224">
        <v>47.99</v>
      </c>
      <c r="F119" s="180"/>
      <c r="G119" s="180"/>
      <c r="H119" s="181"/>
      <c r="I119" s="189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>
      <c r="A120" s="187"/>
      <c r="B120" s="169"/>
      <c r="C120" s="241" t="s">
        <v>114</v>
      </c>
      <c r="D120" s="221"/>
      <c r="E120" s="224"/>
      <c r="F120" s="180"/>
      <c r="G120" s="180"/>
      <c r="H120" s="181"/>
      <c r="I120" s="189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>
      <c r="A121" s="187"/>
      <c r="B121" s="169"/>
      <c r="C121" s="241" t="s">
        <v>133</v>
      </c>
      <c r="D121" s="221"/>
      <c r="E121" s="224">
        <v>17.05</v>
      </c>
      <c r="F121" s="180"/>
      <c r="G121" s="180"/>
      <c r="H121" s="181"/>
      <c r="I121" s="189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>
      <c r="A122" s="187"/>
      <c r="B122" s="219" t="s">
        <v>203</v>
      </c>
      <c r="C122" s="240"/>
      <c r="D122" s="229"/>
      <c r="E122" s="230"/>
      <c r="F122" s="231"/>
      <c r="G122" s="228"/>
      <c r="H122" s="181"/>
      <c r="I122" s="189"/>
      <c r="J122" s="162"/>
      <c r="K122" s="162">
        <v>1</v>
      </c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ht="22.5" outlineLevel="1">
      <c r="A123" s="187"/>
      <c r="B123" s="219" t="s">
        <v>204</v>
      </c>
      <c r="C123" s="240"/>
      <c r="D123" s="229"/>
      <c r="E123" s="230"/>
      <c r="F123" s="231"/>
      <c r="G123" s="228"/>
      <c r="H123" s="181"/>
      <c r="I123" s="189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3" t="str">
        <f>B123</f>
        <v>nanesení lepicího tmelu na izolační desky, nalepení desek, přebroušení desek z polystyrénu, natažení stěrky, vtlačení výztužné tkaniny, přehlazení stěrky. Další vrstvy podle popisu položky.</v>
      </c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>
      <c r="A124" s="187"/>
      <c r="B124" s="219" t="s">
        <v>205</v>
      </c>
      <c r="C124" s="240"/>
      <c r="D124" s="229"/>
      <c r="E124" s="230"/>
      <c r="F124" s="231"/>
      <c r="G124" s="228"/>
      <c r="H124" s="181"/>
      <c r="I124" s="189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>
      <c r="A125" s="187">
        <v>11</v>
      </c>
      <c r="B125" s="169" t="s">
        <v>206</v>
      </c>
      <c r="C125" s="212" t="s">
        <v>207</v>
      </c>
      <c r="D125" s="171" t="s">
        <v>110</v>
      </c>
      <c r="E125" s="174">
        <v>9.4079999999999995</v>
      </c>
      <c r="F125" s="179"/>
      <c r="G125" s="180">
        <f>E125*F125</f>
        <v>0</v>
      </c>
      <c r="H125" s="181" t="s">
        <v>127</v>
      </c>
      <c r="I125" s="189" t="s">
        <v>77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>
      <c r="A126" s="187"/>
      <c r="B126" s="169"/>
      <c r="C126" s="241" t="s">
        <v>208</v>
      </c>
      <c r="D126" s="221"/>
      <c r="E126" s="224"/>
      <c r="F126" s="180"/>
      <c r="G126" s="180"/>
      <c r="H126" s="181"/>
      <c r="I126" s="189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>
      <c r="A127" s="187"/>
      <c r="B127" s="169"/>
      <c r="C127" s="241" t="s">
        <v>209</v>
      </c>
      <c r="D127" s="221"/>
      <c r="E127" s="224"/>
      <c r="F127" s="180"/>
      <c r="G127" s="180"/>
      <c r="H127" s="181"/>
      <c r="I127" s="189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>
      <c r="A128" s="187"/>
      <c r="B128" s="169"/>
      <c r="C128" s="241" t="s">
        <v>178</v>
      </c>
      <c r="D128" s="221"/>
      <c r="E128" s="224"/>
      <c r="F128" s="180"/>
      <c r="G128" s="180"/>
      <c r="H128" s="181"/>
      <c r="I128" s="189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>
      <c r="A129" s="187"/>
      <c r="B129" s="169"/>
      <c r="C129" s="241" t="s">
        <v>210</v>
      </c>
      <c r="D129" s="221"/>
      <c r="E129" s="224">
        <v>8.4600000000000009</v>
      </c>
      <c r="F129" s="180"/>
      <c r="G129" s="180"/>
      <c r="H129" s="181"/>
      <c r="I129" s="189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>
      <c r="A130" s="187"/>
      <c r="B130" s="169"/>
      <c r="C130" s="241" t="s">
        <v>180</v>
      </c>
      <c r="D130" s="221"/>
      <c r="E130" s="224"/>
      <c r="F130" s="180"/>
      <c r="G130" s="180"/>
      <c r="H130" s="181"/>
      <c r="I130" s="189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>
      <c r="A131" s="187"/>
      <c r="B131" s="169"/>
      <c r="C131" s="241" t="s">
        <v>211</v>
      </c>
      <c r="D131" s="221"/>
      <c r="E131" s="224">
        <v>0.46</v>
      </c>
      <c r="F131" s="180"/>
      <c r="G131" s="180"/>
      <c r="H131" s="181"/>
      <c r="I131" s="189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>
      <c r="A132" s="187"/>
      <c r="B132" s="169"/>
      <c r="C132" s="241" t="s">
        <v>182</v>
      </c>
      <c r="D132" s="221"/>
      <c r="E132" s="224"/>
      <c r="F132" s="180"/>
      <c r="G132" s="180"/>
      <c r="H132" s="181"/>
      <c r="I132" s="189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>
      <c r="A133" s="187"/>
      <c r="B133" s="169"/>
      <c r="C133" s="241" t="s">
        <v>212</v>
      </c>
      <c r="D133" s="221"/>
      <c r="E133" s="224">
        <v>0.49</v>
      </c>
      <c r="F133" s="180"/>
      <c r="G133" s="180"/>
      <c r="H133" s="181"/>
      <c r="I133" s="189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>
      <c r="A134" s="187"/>
      <c r="B134" s="219" t="s">
        <v>213</v>
      </c>
      <c r="C134" s="240"/>
      <c r="D134" s="229"/>
      <c r="E134" s="230"/>
      <c r="F134" s="231"/>
      <c r="G134" s="228"/>
      <c r="H134" s="181"/>
      <c r="I134" s="189"/>
      <c r="J134" s="162"/>
      <c r="K134" s="162">
        <v>1</v>
      </c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ht="22.5" outlineLevel="1">
      <c r="A135" s="187"/>
      <c r="B135" s="219" t="s">
        <v>214</v>
      </c>
      <c r="C135" s="240"/>
      <c r="D135" s="229"/>
      <c r="E135" s="230"/>
      <c r="F135" s="231"/>
      <c r="G135" s="228"/>
      <c r="H135" s="181"/>
      <c r="I135" s="189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3" t="str">
        <f>B135</f>
        <v>nanesení lepicího tmelu na izolační desky, nalepení desek, natažení stěrky, vtlačení výztužné tkaniny (1,15 m2/m2) a přehlazení stěrky. Položka obsahuje  5,0 m parapetních lišt na m2.</v>
      </c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>
      <c r="A136" s="187">
        <v>12</v>
      </c>
      <c r="B136" s="169" t="s">
        <v>215</v>
      </c>
      <c r="C136" s="212" t="s">
        <v>216</v>
      </c>
      <c r="D136" s="171" t="s">
        <v>110</v>
      </c>
      <c r="E136" s="174">
        <v>9.9375</v>
      </c>
      <c r="F136" s="179"/>
      <c r="G136" s="180">
        <f>E136*F136</f>
        <v>0</v>
      </c>
      <c r="H136" s="181" t="s">
        <v>127</v>
      </c>
      <c r="I136" s="189" t="s">
        <v>77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>
      <c r="A137" s="187"/>
      <c r="B137" s="169"/>
      <c r="C137" s="241" t="s">
        <v>217</v>
      </c>
      <c r="D137" s="221"/>
      <c r="E137" s="224"/>
      <c r="F137" s="180"/>
      <c r="G137" s="180"/>
      <c r="H137" s="181"/>
      <c r="I137" s="189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>
      <c r="A138" s="187"/>
      <c r="B138" s="169"/>
      <c r="C138" s="241" t="s">
        <v>218</v>
      </c>
      <c r="D138" s="221"/>
      <c r="E138" s="224"/>
      <c r="F138" s="180"/>
      <c r="G138" s="180"/>
      <c r="H138" s="181"/>
      <c r="I138" s="189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>
      <c r="A139" s="187"/>
      <c r="B139" s="169"/>
      <c r="C139" s="241" t="s">
        <v>219</v>
      </c>
      <c r="D139" s="221"/>
      <c r="E139" s="224">
        <v>8.44</v>
      </c>
      <c r="F139" s="180"/>
      <c r="G139" s="180"/>
      <c r="H139" s="181"/>
      <c r="I139" s="189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>
      <c r="A140" s="187"/>
      <c r="B140" s="169"/>
      <c r="C140" s="241" t="s">
        <v>220</v>
      </c>
      <c r="D140" s="221"/>
      <c r="E140" s="224"/>
      <c r="F140" s="180"/>
      <c r="G140" s="180"/>
      <c r="H140" s="181"/>
      <c r="I140" s="189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>
      <c r="A141" s="187"/>
      <c r="B141" s="169"/>
      <c r="C141" s="241" t="s">
        <v>221</v>
      </c>
      <c r="D141" s="221"/>
      <c r="E141" s="224">
        <v>0.6</v>
      </c>
      <c r="F141" s="180"/>
      <c r="G141" s="180"/>
      <c r="H141" s="181"/>
      <c r="I141" s="189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>
      <c r="A142" s="187"/>
      <c r="B142" s="169"/>
      <c r="C142" s="241" t="s">
        <v>222</v>
      </c>
      <c r="D142" s="221"/>
      <c r="E142" s="224"/>
      <c r="F142" s="180"/>
      <c r="G142" s="180"/>
      <c r="H142" s="181"/>
      <c r="I142" s="189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>
      <c r="A143" s="187"/>
      <c r="B143" s="169"/>
      <c r="C143" s="241" t="s">
        <v>223</v>
      </c>
      <c r="D143" s="221"/>
      <c r="E143" s="224">
        <v>0.9</v>
      </c>
      <c r="F143" s="180"/>
      <c r="G143" s="180"/>
      <c r="H143" s="181"/>
      <c r="I143" s="189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>
      <c r="A144" s="187"/>
      <c r="B144" s="219" t="s">
        <v>224</v>
      </c>
      <c r="C144" s="240"/>
      <c r="D144" s="229"/>
      <c r="E144" s="230"/>
      <c r="F144" s="231"/>
      <c r="G144" s="228"/>
      <c r="H144" s="181"/>
      <c r="I144" s="189"/>
      <c r="J144" s="162"/>
      <c r="K144" s="162">
        <v>1</v>
      </c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>
      <c r="A145" s="187">
        <v>13</v>
      </c>
      <c r="B145" s="169" t="s">
        <v>225</v>
      </c>
      <c r="C145" s="212" t="s">
        <v>226</v>
      </c>
      <c r="D145" s="171" t="s">
        <v>148</v>
      </c>
      <c r="E145" s="174">
        <v>35.884999999999998</v>
      </c>
      <c r="F145" s="179"/>
      <c r="G145" s="180">
        <f>E145*F145</f>
        <v>0</v>
      </c>
      <c r="H145" s="181" t="s">
        <v>127</v>
      </c>
      <c r="I145" s="189" t="s">
        <v>77</v>
      </c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>
        <v>21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>
      <c r="A146" s="187"/>
      <c r="B146" s="169"/>
      <c r="C146" s="241" t="s">
        <v>227</v>
      </c>
      <c r="D146" s="221"/>
      <c r="E146" s="224"/>
      <c r="F146" s="180"/>
      <c r="G146" s="180"/>
      <c r="H146" s="181"/>
      <c r="I146" s="189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>
      <c r="A147" s="187"/>
      <c r="B147" s="169"/>
      <c r="C147" s="241" t="s">
        <v>116</v>
      </c>
      <c r="D147" s="221"/>
      <c r="E147" s="224"/>
      <c r="F147" s="180"/>
      <c r="G147" s="180"/>
      <c r="H147" s="181"/>
      <c r="I147" s="189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>
      <c r="A148" s="187"/>
      <c r="B148" s="169"/>
      <c r="C148" s="241" t="s">
        <v>228</v>
      </c>
      <c r="D148" s="221"/>
      <c r="E148" s="224">
        <v>22.9</v>
      </c>
      <c r="F148" s="180"/>
      <c r="G148" s="180"/>
      <c r="H148" s="181"/>
      <c r="I148" s="189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>
      <c r="A149" s="187"/>
      <c r="B149" s="169"/>
      <c r="C149" s="241" t="s">
        <v>130</v>
      </c>
      <c r="D149" s="221"/>
      <c r="E149" s="224"/>
      <c r="F149" s="180"/>
      <c r="G149" s="180"/>
      <c r="H149" s="181"/>
      <c r="I149" s="189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>
      <c r="A150" s="187"/>
      <c r="B150" s="169"/>
      <c r="C150" s="241" t="s">
        <v>221</v>
      </c>
      <c r="D150" s="221"/>
      <c r="E150" s="224">
        <v>0.6</v>
      </c>
      <c r="F150" s="180"/>
      <c r="G150" s="180"/>
      <c r="H150" s="181"/>
      <c r="I150" s="189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>
      <c r="A151" s="187"/>
      <c r="B151" s="169"/>
      <c r="C151" s="241" t="s">
        <v>118</v>
      </c>
      <c r="D151" s="221"/>
      <c r="E151" s="224"/>
      <c r="F151" s="180"/>
      <c r="G151" s="180"/>
      <c r="H151" s="181"/>
      <c r="I151" s="189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>
      <c r="A152" s="187"/>
      <c r="B152" s="169"/>
      <c r="C152" s="241" t="s">
        <v>229</v>
      </c>
      <c r="D152" s="221"/>
      <c r="E152" s="224">
        <v>9.81</v>
      </c>
      <c r="F152" s="180"/>
      <c r="G152" s="180"/>
      <c r="H152" s="181"/>
      <c r="I152" s="189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>
      <c r="A153" s="187"/>
      <c r="B153" s="169"/>
      <c r="C153" s="241" t="s">
        <v>114</v>
      </c>
      <c r="D153" s="221"/>
      <c r="E153" s="224"/>
      <c r="F153" s="180"/>
      <c r="G153" s="180"/>
      <c r="H153" s="181"/>
      <c r="I153" s="189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>
      <c r="A154" s="187"/>
      <c r="B154" s="169"/>
      <c r="C154" s="241" t="s">
        <v>230</v>
      </c>
      <c r="D154" s="221"/>
      <c r="E154" s="224">
        <v>2.57</v>
      </c>
      <c r="F154" s="180"/>
      <c r="G154" s="180"/>
      <c r="H154" s="181"/>
      <c r="I154" s="189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>
      <c r="A155" s="187"/>
      <c r="B155" s="219" t="s">
        <v>231</v>
      </c>
      <c r="C155" s="240"/>
      <c r="D155" s="229"/>
      <c r="E155" s="230"/>
      <c r="F155" s="231"/>
      <c r="G155" s="228"/>
      <c r="H155" s="181"/>
      <c r="I155" s="189"/>
      <c r="J155" s="162"/>
      <c r="K155" s="162">
        <v>1</v>
      </c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>
      <c r="A156" s="187">
        <v>14</v>
      </c>
      <c r="B156" s="169" t="s">
        <v>232</v>
      </c>
      <c r="C156" s="212" t="s">
        <v>233</v>
      </c>
      <c r="D156" s="171" t="s">
        <v>110</v>
      </c>
      <c r="E156" s="174">
        <v>23.6587</v>
      </c>
      <c r="F156" s="179"/>
      <c r="G156" s="180">
        <f>E156*F156</f>
        <v>0</v>
      </c>
      <c r="H156" s="181" t="s">
        <v>127</v>
      </c>
      <c r="I156" s="189" t="s">
        <v>77</v>
      </c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>
        <v>21</v>
      </c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>
      <c r="A157" s="187"/>
      <c r="B157" s="169"/>
      <c r="C157" s="241" t="s">
        <v>234</v>
      </c>
      <c r="D157" s="221"/>
      <c r="E157" s="224"/>
      <c r="F157" s="180"/>
      <c r="G157" s="180"/>
      <c r="H157" s="181"/>
      <c r="I157" s="189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>
      <c r="A158" s="187"/>
      <c r="B158" s="169"/>
      <c r="C158" s="241" t="s">
        <v>114</v>
      </c>
      <c r="D158" s="221"/>
      <c r="E158" s="224"/>
      <c r="F158" s="180"/>
      <c r="G158" s="180"/>
      <c r="H158" s="181"/>
      <c r="I158" s="189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>
      <c r="A159" s="187"/>
      <c r="B159" s="169"/>
      <c r="C159" s="241" t="s">
        <v>235</v>
      </c>
      <c r="D159" s="221"/>
      <c r="E159" s="224">
        <v>1.91</v>
      </c>
      <c r="F159" s="180"/>
      <c r="G159" s="180"/>
      <c r="H159" s="181"/>
      <c r="I159" s="189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>
      <c r="A160" s="187"/>
      <c r="B160" s="169"/>
      <c r="C160" s="241" t="s">
        <v>116</v>
      </c>
      <c r="D160" s="221"/>
      <c r="E160" s="224"/>
      <c r="F160" s="180"/>
      <c r="G160" s="180"/>
      <c r="H160" s="181"/>
      <c r="I160" s="189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>
      <c r="A161" s="187"/>
      <c r="B161" s="169"/>
      <c r="C161" s="241" t="s">
        <v>236</v>
      </c>
      <c r="D161" s="221"/>
      <c r="E161" s="224">
        <v>15.29</v>
      </c>
      <c r="F161" s="180"/>
      <c r="G161" s="180"/>
      <c r="H161" s="181"/>
      <c r="I161" s="189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>
      <c r="A162" s="187"/>
      <c r="B162" s="169"/>
      <c r="C162" s="241" t="s">
        <v>118</v>
      </c>
      <c r="D162" s="221"/>
      <c r="E162" s="224"/>
      <c r="F162" s="180"/>
      <c r="G162" s="180"/>
      <c r="H162" s="181"/>
      <c r="I162" s="189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>
      <c r="A163" s="187"/>
      <c r="B163" s="169"/>
      <c r="C163" s="241" t="s">
        <v>237</v>
      </c>
      <c r="D163" s="221"/>
      <c r="E163" s="224">
        <v>6.46</v>
      </c>
      <c r="F163" s="180"/>
      <c r="G163" s="180"/>
      <c r="H163" s="181"/>
      <c r="I163" s="189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>
      <c r="A164" s="187"/>
      <c r="B164" s="219" t="s">
        <v>238</v>
      </c>
      <c r="C164" s="240"/>
      <c r="D164" s="229"/>
      <c r="E164" s="230"/>
      <c r="F164" s="231"/>
      <c r="G164" s="228"/>
      <c r="H164" s="181"/>
      <c r="I164" s="189"/>
      <c r="J164" s="162"/>
      <c r="K164" s="162">
        <v>1</v>
      </c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>
      <c r="A165" s="187">
        <v>15</v>
      </c>
      <c r="B165" s="169" t="s">
        <v>239</v>
      </c>
      <c r="C165" s="212" t="s">
        <v>240</v>
      </c>
      <c r="D165" s="171" t="s">
        <v>110</v>
      </c>
      <c r="E165" s="174">
        <v>137.93</v>
      </c>
      <c r="F165" s="179"/>
      <c r="G165" s="180">
        <f>E165*F165</f>
        <v>0</v>
      </c>
      <c r="H165" s="181" t="s">
        <v>127</v>
      </c>
      <c r="I165" s="189" t="s">
        <v>77</v>
      </c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>
        <v>21</v>
      </c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>
      <c r="A166" s="187"/>
      <c r="B166" s="169"/>
      <c r="C166" s="241" t="s">
        <v>241</v>
      </c>
      <c r="D166" s="221"/>
      <c r="E166" s="224"/>
      <c r="F166" s="180"/>
      <c r="G166" s="180"/>
      <c r="H166" s="181"/>
      <c r="I166" s="189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>
      <c r="A167" s="187"/>
      <c r="B167" s="169"/>
      <c r="C167" s="241" t="s">
        <v>116</v>
      </c>
      <c r="D167" s="221"/>
      <c r="E167" s="224"/>
      <c r="F167" s="180"/>
      <c r="G167" s="180"/>
      <c r="H167" s="181"/>
      <c r="I167" s="189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>
      <c r="A168" s="187"/>
      <c r="B168" s="169"/>
      <c r="C168" s="241" t="s">
        <v>129</v>
      </c>
      <c r="D168" s="221"/>
      <c r="E168" s="224">
        <v>70.260000000000005</v>
      </c>
      <c r="F168" s="180"/>
      <c r="G168" s="180"/>
      <c r="H168" s="181"/>
      <c r="I168" s="189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>
      <c r="A169" s="187"/>
      <c r="B169" s="169"/>
      <c r="C169" s="241" t="s">
        <v>130</v>
      </c>
      <c r="D169" s="221"/>
      <c r="E169" s="224"/>
      <c r="F169" s="180"/>
      <c r="G169" s="180"/>
      <c r="H169" s="181"/>
      <c r="I169" s="189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>
      <c r="A170" s="187"/>
      <c r="B170" s="169"/>
      <c r="C170" s="241" t="s">
        <v>131</v>
      </c>
      <c r="D170" s="221"/>
      <c r="E170" s="224">
        <v>2.63</v>
      </c>
      <c r="F170" s="180"/>
      <c r="G170" s="180"/>
      <c r="H170" s="181"/>
      <c r="I170" s="189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>
      <c r="A171" s="187"/>
      <c r="B171" s="169"/>
      <c r="C171" s="241" t="s">
        <v>118</v>
      </c>
      <c r="D171" s="221"/>
      <c r="E171" s="224"/>
      <c r="F171" s="180"/>
      <c r="G171" s="180"/>
      <c r="H171" s="181"/>
      <c r="I171" s="189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>
      <c r="A172" s="187"/>
      <c r="B172" s="169"/>
      <c r="C172" s="241" t="s">
        <v>132</v>
      </c>
      <c r="D172" s="221"/>
      <c r="E172" s="224">
        <v>47.99</v>
      </c>
      <c r="F172" s="180"/>
      <c r="G172" s="180"/>
      <c r="H172" s="181"/>
      <c r="I172" s="189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>
      <c r="A173" s="187"/>
      <c r="B173" s="169"/>
      <c r="C173" s="241" t="s">
        <v>114</v>
      </c>
      <c r="D173" s="221"/>
      <c r="E173" s="224"/>
      <c r="F173" s="180"/>
      <c r="G173" s="180"/>
      <c r="H173" s="181"/>
      <c r="I173" s="189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>
      <c r="A174" s="187"/>
      <c r="B174" s="169"/>
      <c r="C174" s="241" t="s">
        <v>133</v>
      </c>
      <c r="D174" s="221"/>
      <c r="E174" s="224">
        <v>17.05</v>
      </c>
      <c r="F174" s="180"/>
      <c r="G174" s="180"/>
      <c r="H174" s="181"/>
      <c r="I174" s="189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>
      <c r="A175" s="187">
        <v>16</v>
      </c>
      <c r="B175" s="169" t="s">
        <v>242</v>
      </c>
      <c r="C175" s="212" t="s">
        <v>243</v>
      </c>
      <c r="D175" s="171" t="s">
        <v>244</v>
      </c>
      <c r="E175" s="174">
        <v>1</v>
      </c>
      <c r="F175" s="179"/>
      <c r="G175" s="180">
        <f>E175*F175</f>
        <v>0</v>
      </c>
      <c r="H175" s="181"/>
      <c r="I175" s="189" t="s">
        <v>186</v>
      </c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>
        <v>21</v>
      </c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>
      <c r="A176" s="187">
        <v>17</v>
      </c>
      <c r="B176" s="169" t="s">
        <v>242</v>
      </c>
      <c r="C176" s="212" t="s">
        <v>245</v>
      </c>
      <c r="D176" s="171" t="s">
        <v>110</v>
      </c>
      <c r="E176" s="174">
        <v>23.6587</v>
      </c>
      <c r="F176" s="179"/>
      <c r="G176" s="180">
        <f>E176*F176</f>
        <v>0</v>
      </c>
      <c r="H176" s="181"/>
      <c r="I176" s="189" t="s">
        <v>186</v>
      </c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>
        <v>21</v>
      </c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>
      <c r="A177" s="187"/>
      <c r="B177" s="169"/>
      <c r="C177" s="241" t="s">
        <v>234</v>
      </c>
      <c r="D177" s="221"/>
      <c r="E177" s="224"/>
      <c r="F177" s="180"/>
      <c r="G177" s="180"/>
      <c r="H177" s="181"/>
      <c r="I177" s="189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>
      <c r="A178" s="187"/>
      <c r="B178" s="169"/>
      <c r="C178" s="241" t="s">
        <v>114</v>
      </c>
      <c r="D178" s="221"/>
      <c r="E178" s="224"/>
      <c r="F178" s="180"/>
      <c r="G178" s="180"/>
      <c r="H178" s="181"/>
      <c r="I178" s="189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>
      <c r="A179" s="187"/>
      <c r="B179" s="169"/>
      <c r="C179" s="241" t="s">
        <v>235</v>
      </c>
      <c r="D179" s="221"/>
      <c r="E179" s="224">
        <v>1.91</v>
      </c>
      <c r="F179" s="180"/>
      <c r="G179" s="180"/>
      <c r="H179" s="181"/>
      <c r="I179" s="189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>
      <c r="A180" s="187"/>
      <c r="B180" s="169"/>
      <c r="C180" s="241" t="s">
        <v>116</v>
      </c>
      <c r="D180" s="221"/>
      <c r="E180" s="224"/>
      <c r="F180" s="180"/>
      <c r="G180" s="180"/>
      <c r="H180" s="181"/>
      <c r="I180" s="189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>
      <c r="A181" s="187"/>
      <c r="B181" s="169"/>
      <c r="C181" s="241" t="s">
        <v>236</v>
      </c>
      <c r="D181" s="221"/>
      <c r="E181" s="224">
        <v>15.29</v>
      </c>
      <c r="F181" s="180"/>
      <c r="G181" s="180"/>
      <c r="H181" s="181"/>
      <c r="I181" s="189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>
      <c r="A182" s="187"/>
      <c r="B182" s="169"/>
      <c r="C182" s="241" t="s">
        <v>118</v>
      </c>
      <c r="D182" s="221"/>
      <c r="E182" s="224"/>
      <c r="F182" s="180"/>
      <c r="G182" s="180"/>
      <c r="H182" s="181"/>
      <c r="I182" s="189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>
      <c r="A183" s="187"/>
      <c r="B183" s="169"/>
      <c r="C183" s="241" t="s">
        <v>237</v>
      </c>
      <c r="D183" s="221"/>
      <c r="E183" s="224">
        <v>6.46</v>
      </c>
      <c r="F183" s="180"/>
      <c r="G183" s="180"/>
      <c r="H183" s="181"/>
      <c r="I183" s="189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>
      <c r="A184" s="187">
        <v>18</v>
      </c>
      <c r="B184" s="169" t="s">
        <v>246</v>
      </c>
      <c r="C184" s="212" t="s">
        <v>247</v>
      </c>
      <c r="D184" s="171" t="s">
        <v>248</v>
      </c>
      <c r="E184" s="174">
        <v>1</v>
      </c>
      <c r="F184" s="179"/>
      <c r="G184" s="180">
        <f>E184*F184</f>
        <v>0</v>
      </c>
      <c r="H184" s="181"/>
      <c r="I184" s="189" t="s">
        <v>186</v>
      </c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>
        <v>21</v>
      </c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>
      <c r="A185" s="187">
        <v>19</v>
      </c>
      <c r="B185" s="169" t="s">
        <v>249</v>
      </c>
      <c r="C185" s="212" t="s">
        <v>250</v>
      </c>
      <c r="D185" s="171" t="s">
        <v>248</v>
      </c>
      <c r="E185" s="174">
        <v>1</v>
      </c>
      <c r="F185" s="179"/>
      <c r="G185" s="180">
        <f>E185*F185</f>
        <v>0</v>
      </c>
      <c r="H185" s="181"/>
      <c r="I185" s="189" t="s">
        <v>186</v>
      </c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>
        <v>21</v>
      </c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>
      <c r="A186" s="187"/>
      <c r="B186" s="169"/>
      <c r="C186" s="241" t="s">
        <v>251</v>
      </c>
      <c r="D186" s="221"/>
      <c r="E186" s="224"/>
      <c r="F186" s="180"/>
      <c r="G186" s="180"/>
      <c r="H186" s="181"/>
      <c r="I186" s="189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>
      <c r="A187" s="187"/>
      <c r="B187" s="169"/>
      <c r="C187" s="241" t="s">
        <v>252</v>
      </c>
      <c r="D187" s="221"/>
      <c r="E187" s="224">
        <v>1</v>
      </c>
      <c r="F187" s="180"/>
      <c r="G187" s="180"/>
      <c r="H187" s="181"/>
      <c r="I187" s="189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>
      <c r="A188" s="187">
        <v>20</v>
      </c>
      <c r="B188" s="169" t="s">
        <v>253</v>
      </c>
      <c r="C188" s="212" t="s">
        <v>254</v>
      </c>
      <c r="D188" s="171" t="s">
        <v>148</v>
      </c>
      <c r="E188" s="174">
        <v>4.5999999999999996</v>
      </c>
      <c r="F188" s="179"/>
      <c r="G188" s="180">
        <f>E188*F188</f>
        <v>0</v>
      </c>
      <c r="H188" s="181"/>
      <c r="I188" s="189" t="s">
        <v>186</v>
      </c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>
        <v>21</v>
      </c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>
      <c r="A189" s="187"/>
      <c r="B189" s="169"/>
      <c r="C189" s="241" t="s">
        <v>114</v>
      </c>
      <c r="D189" s="221"/>
      <c r="E189" s="224"/>
      <c r="F189" s="180"/>
      <c r="G189" s="180"/>
      <c r="H189" s="181"/>
      <c r="I189" s="189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>
      <c r="A190" s="187"/>
      <c r="B190" s="169"/>
      <c r="C190" s="241" t="s">
        <v>255</v>
      </c>
      <c r="D190" s="221"/>
      <c r="E190" s="224">
        <v>4.5999999999999996</v>
      </c>
      <c r="F190" s="180"/>
      <c r="G190" s="180"/>
      <c r="H190" s="181"/>
      <c r="I190" s="189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>
      <c r="A191" s="186" t="s">
        <v>71</v>
      </c>
      <c r="B191" s="168" t="s">
        <v>256</v>
      </c>
      <c r="C191" s="211" t="s">
        <v>257</v>
      </c>
      <c r="D191" s="170"/>
      <c r="E191" s="173"/>
      <c r="F191" s="184">
        <f>SUM(G192:G202)</f>
        <v>0</v>
      </c>
      <c r="G191" s="185"/>
      <c r="H191" s="178"/>
      <c r="I191" s="188"/>
    </row>
    <row r="192" spans="1:60" outlineLevel="1">
      <c r="A192" s="187"/>
      <c r="B192" s="218" t="s">
        <v>258</v>
      </c>
      <c r="C192" s="239"/>
      <c r="D192" s="220"/>
      <c r="E192" s="223"/>
      <c r="F192" s="226"/>
      <c r="G192" s="227"/>
      <c r="H192" s="181"/>
      <c r="I192" s="189"/>
      <c r="J192" s="162"/>
      <c r="K192" s="162">
        <v>1</v>
      </c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>
      <c r="A193" s="187"/>
      <c r="B193" s="219" t="s">
        <v>259</v>
      </c>
      <c r="C193" s="240"/>
      <c r="D193" s="229"/>
      <c r="E193" s="230"/>
      <c r="F193" s="231"/>
      <c r="G193" s="228"/>
      <c r="H193" s="181"/>
      <c r="I193" s="189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>
      <c r="A194" s="187"/>
      <c r="B194" s="219" t="s">
        <v>260</v>
      </c>
      <c r="C194" s="240"/>
      <c r="D194" s="229"/>
      <c r="E194" s="230"/>
      <c r="F194" s="231"/>
      <c r="G194" s="228"/>
      <c r="H194" s="181"/>
      <c r="I194" s="189"/>
      <c r="J194" s="162"/>
      <c r="K194" s="162">
        <v>2</v>
      </c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>
      <c r="A195" s="187">
        <v>21</v>
      </c>
      <c r="B195" s="169" t="s">
        <v>261</v>
      </c>
      <c r="C195" s="212" t="s">
        <v>262</v>
      </c>
      <c r="D195" s="171" t="s">
        <v>100</v>
      </c>
      <c r="E195" s="174">
        <v>1.0934999999999999</v>
      </c>
      <c r="F195" s="179"/>
      <c r="G195" s="180">
        <f>E195*F195</f>
        <v>0</v>
      </c>
      <c r="H195" s="181" t="s">
        <v>127</v>
      </c>
      <c r="I195" s="189" t="s">
        <v>77</v>
      </c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>
        <v>21</v>
      </c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>
      <c r="A196" s="187"/>
      <c r="B196" s="169"/>
      <c r="C196" s="241" t="s">
        <v>263</v>
      </c>
      <c r="D196" s="221"/>
      <c r="E196" s="224"/>
      <c r="F196" s="180"/>
      <c r="G196" s="180"/>
      <c r="H196" s="181"/>
      <c r="I196" s="189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>
      <c r="A197" s="187"/>
      <c r="B197" s="169"/>
      <c r="C197" s="241" t="s">
        <v>114</v>
      </c>
      <c r="D197" s="221"/>
      <c r="E197" s="224"/>
      <c r="F197" s="180"/>
      <c r="G197" s="180"/>
      <c r="H197" s="181"/>
      <c r="I197" s="189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>
      <c r="A198" s="187"/>
      <c r="B198" s="169"/>
      <c r="C198" s="241" t="s">
        <v>264</v>
      </c>
      <c r="D198" s="221"/>
      <c r="E198" s="224">
        <v>0.09</v>
      </c>
      <c r="F198" s="180"/>
      <c r="G198" s="180"/>
      <c r="H198" s="181"/>
      <c r="I198" s="189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>
      <c r="A199" s="187"/>
      <c r="B199" s="169"/>
      <c r="C199" s="241" t="s">
        <v>116</v>
      </c>
      <c r="D199" s="221"/>
      <c r="E199" s="224"/>
      <c r="F199" s="180"/>
      <c r="G199" s="180"/>
      <c r="H199" s="181"/>
      <c r="I199" s="189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>
      <c r="A200" s="187"/>
      <c r="B200" s="169"/>
      <c r="C200" s="241" t="s">
        <v>265</v>
      </c>
      <c r="D200" s="221"/>
      <c r="E200" s="224">
        <v>0.68</v>
      </c>
      <c r="F200" s="180"/>
      <c r="G200" s="180"/>
      <c r="H200" s="181"/>
      <c r="I200" s="189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>
      <c r="A201" s="187"/>
      <c r="B201" s="169"/>
      <c r="C201" s="241" t="s">
        <v>118</v>
      </c>
      <c r="D201" s="221"/>
      <c r="E201" s="224"/>
      <c r="F201" s="180"/>
      <c r="G201" s="180"/>
      <c r="H201" s="181"/>
      <c r="I201" s="189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>
      <c r="A202" s="187"/>
      <c r="B202" s="169"/>
      <c r="C202" s="241" t="s">
        <v>266</v>
      </c>
      <c r="D202" s="221"/>
      <c r="E202" s="224">
        <v>0.32</v>
      </c>
      <c r="F202" s="180"/>
      <c r="G202" s="180"/>
      <c r="H202" s="181"/>
      <c r="I202" s="189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>
      <c r="A203" s="186" t="s">
        <v>71</v>
      </c>
      <c r="B203" s="168" t="s">
        <v>267</v>
      </c>
      <c r="C203" s="211" t="s">
        <v>268</v>
      </c>
      <c r="D203" s="170"/>
      <c r="E203" s="173"/>
      <c r="F203" s="184">
        <f>SUM(G204:G221)</f>
        <v>0</v>
      </c>
      <c r="G203" s="185"/>
      <c r="H203" s="178"/>
      <c r="I203" s="188"/>
    </row>
    <row r="204" spans="1:60" outlineLevel="1">
      <c r="A204" s="187"/>
      <c r="B204" s="218" t="s">
        <v>269</v>
      </c>
      <c r="C204" s="239"/>
      <c r="D204" s="220"/>
      <c r="E204" s="223"/>
      <c r="F204" s="226"/>
      <c r="G204" s="227"/>
      <c r="H204" s="181"/>
      <c r="I204" s="189"/>
      <c r="J204" s="162"/>
      <c r="K204" s="162">
        <v>1</v>
      </c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>
      <c r="A205" s="187"/>
      <c r="B205" s="219" t="s">
        <v>270</v>
      </c>
      <c r="C205" s="240"/>
      <c r="D205" s="229"/>
      <c r="E205" s="230"/>
      <c r="F205" s="231"/>
      <c r="G205" s="228"/>
      <c r="H205" s="181"/>
      <c r="I205" s="189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3" t="str">
        <f>B205</f>
        <v>krajníků, desek nebo panelů od spojovacího materiálu s odklizením a uložením očištěných hmot a spojovacího materiálu na skládku na vzdálenost do 10 m</v>
      </c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>
      <c r="A206" s="187">
        <v>22</v>
      </c>
      <c r="B206" s="169" t="s">
        <v>271</v>
      </c>
      <c r="C206" s="212" t="s">
        <v>272</v>
      </c>
      <c r="D206" s="171" t="s">
        <v>110</v>
      </c>
      <c r="E206" s="174">
        <v>21.87</v>
      </c>
      <c r="F206" s="179"/>
      <c r="G206" s="180">
        <f>E206*F206</f>
        <v>0</v>
      </c>
      <c r="H206" s="181" t="s">
        <v>111</v>
      </c>
      <c r="I206" s="189" t="s">
        <v>77</v>
      </c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>
        <v>21</v>
      </c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>
      <c r="A207" s="187"/>
      <c r="B207" s="169"/>
      <c r="C207" s="241" t="s">
        <v>273</v>
      </c>
      <c r="D207" s="221"/>
      <c r="E207" s="224"/>
      <c r="F207" s="180"/>
      <c r="G207" s="180"/>
      <c r="H207" s="181"/>
      <c r="I207" s="189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>
      <c r="A208" s="187"/>
      <c r="B208" s="169"/>
      <c r="C208" s="242" t="s">
        <v>274</v>
      </c>
      <c r="D208" s="222"/>
      <c r="E208" s="225"/>
      <c r="F208" s="180"/>
      <c r="G208" s="180"/>
      <c r="H208" s="181"/>
      <c r="I208" s="189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>
      <c r="A209" s="187"/>
      <c r="B209" s="169"/>
      <c r="C209" s="243" t="s">
        <v>275</v>
      </c>
      <c r="D209" s="222"/>
      <c r="E209" s="225"/>
      <c r="F209" s="180"/>
      <c r="G209" s="180"/>
      <c r="H209" s="181"/>
      <c r="I209" s="189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>
      <c r="A210" s="187"/>
      <c r="B210" s="169"/>
      <c r="C210" s="243" t="s">
        <v>276</v>
      </c>
      <c r="D210" s="222"/>
      <c r="E210" s="225">
        <v>0.94</v>
      </c>
      <c r="F210" s="180"/>
      <c r="G210" s="180"/>
      <c r="H210" s="181"/>
      <c r="I210" s="189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>
      <c r="A211" s="187"/>
      <c r="B211" s="169"/>
      <c r="C211" s="243" t="s">
        <v>277</v>
      </c>
      <c r="D211" s="222"/>
      <c r="E211" s="225"/>
      <c r="F211" s="180"/>
      <c r="G211" s="180"/>
      <c r="H211" s="181"/>
      <c r="I211" s="189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>
      <c r="A212" s="187"/>
      <c r="B212" s="169"/>
      <c r="C212" s="243" t="s">
        <v>278</v>
      </c>
      <c r="D212" s="222"/>
      <c r="E212" s="225">
        <v>6.8</v>
      </c>
      <c r="F212" s="180"/>
      <c r="G212" s="180"/>
      <c r="H212" s="181"/>
      <c r="I212" s="189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>
      <c r="A213" s="187"/>
      <c r="B213" s="169"/>
      <c r="C213" s="243" t="s">
        <v>279</v>
      </c>
      <c r="D213" s="222"/>
      <c r="E213" s="225"/>
      <c r="F213" s="180"/>
      <c r="G213" s="180"/>
      <c r="H213" s="181"/>
      <c r="I213" s="189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>
      <c r="A214" s="187"/>
      <c r="B214" s="169"/>
      <c r="C214" s="243" t="s">
        <v>280</v>
      </c>
      <c r="D214" s="222"/>
      <c r="E214" s="225">
        <v>3.2</v>
      </c>
      <c r="F214" s="180"/>
      <c r="G214" s="180"/>
      <c r="H214" s="181"/>
      <c r="I214" s="189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>
      <c r="A215" s="187"/>
      <c r="B215" s="169"/>
      <c r="C215" s="242" t="s">
        <v>281</v>
      </c>
      <c r="D215" s="222"/>
      <c r="E215" s="225"/>
      <c r="F215" s="180"/>
      <c r="G215" s="180"/>
      <c r="H215" s="181"/>
      <c r="I215" s="189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>
      <c r="A216" s="187"/>
      <c r="B216" s="169"/>
      <c r="C216" s="241" t="s">
        <v>282</v>
      </c>
      <c r="D216" s="221"/>
      <c r="E216" s="224">
        <v>21.87</v>
      </c>
      <c r="F216" s="180"/>
      <c r="G216" s="180"/>
      <c r="H216" s="181"/>
      <c r="I216" s="189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>
      <c r="A217" s="187">
        <v>23</v>
      </c>
      <c r="B217" s="169" t="s">
        <v>283</v>
      </c>
      <c r="C217" s="212" t="s">
        <v>284</v>
      </c>
      <c r="D217" s="171" t="s">
        <v>248</v>
      </c>
      <c r="E217" s="174">
        <v>3</v>
      </c>
      <c r="F217" s="179"/>
      <c r="G217" s="180">
        <f>E217*F217</f>
        <v>0</v>
      </c>
      <c r="H217" s="181"/>
      <c r="I217" s="189" t="s">
        <v>186</v>
      </c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>
        <v>21</v>
      </c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>
      <c r="A218" s="187"/>
      <c r="B218" s="169"/>
      <c r="C218" s="241" t="s">
        <v>116</v>
      </c>
      <c r="D218" s="221"/>
      <c r="E218" s="224"/>
      <c r="F218" s="180"/>
      <c r="G218" s="180"/>
      <c r="H218" s="181"/>
      <c r="I218" s="189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>
      <c r="A219" s="187"/>
      <c r="B219" s="169"/>
      <c r="C219" s="241" t="s">
        <v>285</v>
      </c>
      <c r="D219" s="221"/>
      <c r="E219" s="224">
        <v>2</v>
      </c>
      <c r="F219" s="180"/>
      <c r="G219" s="180"/>
      <c r="H219" s="181"/>
      <c r="I219" s="189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outlineLevel="1">
      <c r="A220" s="187"/>
      <c r="B220" s="169"/>
      <c r="C220" s="241" t="s">
        <v>130</v>
      </c>
      <c r="D220" s="221"/>
      <c r="E220" s="224"/>
      <c r="F220" s="180"/>
      <c r="G220" s="180"/>
      <c r="H220" s="181"/>
      <c r="I220" s="189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>
      <c r="A221" s="187"/>
      <c r="B221" s="169"/>
      <c r="C221" s="241" t="s">
        <v>252</v>
      </c>
      <c r="D221" s="221"/>
      <c r="E221" s="224">
        <v>1</v>
      </c>
      <c r="F221" s="180"/>
      <c r="G221" s="180"/>
      <c r="H221" s="181"/>
      <c r="I221" s="189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>
      <c r="A222" s="186" t="s">
        <v>71</v>
      </c>
      <c r="B222" s="168" t="s">
        <v>286</v>
      </c>
      <c r="C222" s="211" t="s">
        <v>287</v>
      </c>
      <c r="D222" s="170"/>
      <c r="E222" s="173"/>
      <c r="F222" s="184">
        <f>SUM(G223:G264)</f>
        <v>0</v>
      </c>
      <c r="G222" s="185"/>
      <c r="H222" s="178"/>
      <c r="I222" s="188"/>
    </row>
    <row r="223" spans="1:60" outlineLevel="1">
      <c r="A223" s="187"/>
      <c r="B223" s="218" t="s">
        <v>288</v>
      </c>
      <c r="C223" s="239"/>
      <c r="D223" s="220"/>
      <c r="E223" s="223"/>
      <c r="F223" s="226"/>
      <c r="G223" s="227"/>
      <c r="H223" s="181"/>
      <c r="I223" s="189"/>
      <c r="J223" s="162"/>
      <c r="K223" s="162">
        <v>1</v>
      </c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>
      <c r="A224" s="187">
        <v>24</v>
      </c>
      <c r="B224" s="169" t="s">
        <v>289</v>
      </c>
      <c r="C224" s="212" t="s">
        <v>290</v>
      </c>
      <c r="D224" s="171" t="s">
        <v>110</v>
      </c>
      <c r="E224" s="174">
        <v>176.91749999999999</v>
      </c>
      <c r="F224" s="179"/>
      <c r="G224" s="180">
        <f>E224*F224</f>
        <v>0</v>
      </c>
      <c r="H224" s="181" t="s">
        <v>291</v>
      </c>
      <c r="I224" s="189" t="s">
        <v>77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>
      <c r="A225" s="187"/>
      <c r="B225" s="169"/>
      <c r="C225" s="241" t="s">
        <v>292</v>
      </c>
      <c r="D225" s="221"/>
      <c r="E225" s="224"/>
      <c r="F225" s="180"/>
      <c r="G225" s="180"/>
      <c r="H225" s="181"/>
      <c r="I225" s="189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>
      <c r="A226" s="187"/>
      <c r="B226" s="169"/>
      <c r="C226" s="241" t="s">
        <v>293</v>
      </c>
      <c r="D226" s="221"/>
      <c r="E226" s="224">
        <v>108.4</v>
      </c>
      <c r="F226" s="180"/>
      <c r="G226" s="180"/>
      <c r="H226" s="181"/>
      <c r="I226" s="189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>
      <c r="A227" s="187"/>
      <c r="B227" s="169"/>
      <c r="C227" s="241" t="s">
        <v>294</v>
      </c>
      <c r="D227" s="221"/>
      <c r="E227" s="224">
        <v>6.13</v>
      </c>
      <c r="F227" s="180"/>
      <c r="G227" s="180"/>
      <c r="H227" s="181"/>
      <c r="I227" s="189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>
      <c r="A228" s="187"/>
      <c r="B228" s="169"/>
      <c r="C228" s="241" t="s">
        <v>295</v>
      </c>
      <c r="D228" s="221"/>
      <c r="E228" s="224">
        <v>42.3</v>
      </c>
      <c r="F228" s="180"/>
      <c r="G228" s="180"/>
      <c r="H228" s="181"/>
      <c r="I228" s="189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>
      <c r="A229" s="187"/>
      <c r="B229" s="169"/>
      <c r="C229" s="241" t="s">
        <v>296</v>
      </c>
      <c r="D229" s="221"/>
      <c r="E229" s="224">
        <v>20.09</v>
      </c>
      <c r="F229" s="180"/>
      <c r="G229" s="180"/>
      <c r="H229" s="181"/>
      <c r="I229" s="189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>
      <c r="A230" s="187"/>
      <c r="B230" s="219" t="s">
        <v>297</v>
      </c>
      <c r="C230" s="240"/>
      <c r="D230" s="229"/>
      <c r="E230" s="230"/>
      <c r="F230" s="231"/>
      <c r="G230" s="228"/>
      <c r="H230" s="181"/>
      <c r="I230" s="189"/>
      <c r="J230" s="162"/>
      <c r="K230" s="162">
        <v>2</v>
      </c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>
      <c r="A231" s="187">
        <v>25</v>
      </c>
      <c r="B231" s="169" t="s">
        <v>298</v>
      </c>
      <c r="C231" s="212" t="s">
        <v>299</v>
      </c>
      <c r="D231" s="171" t="s">
        <v>110</v>
      </c>
      <c r="E231" s="174">
        <v>176.91749999999999</v>
      </c>
      <c r="F231" s="179"/>
      <c r="G231" s="180">
        <f>E231*F231</f>
        <v>0</v>
      </c>
      <c r="H231" s="181" t="s">
        <v>291</v>
      </c>
      <c r="I231" s="189" t="s">
        <v>77</v>
      </c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>
        <v>21</v>
      </c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>
      <c r="A232" s="187"/>
      <c r="B232" s="169"/>
      <c r="C232" s="241" t="s">
        <v>292</v>
      </c>
      <c r="D232" s="221"/>
      <c r="E232" s="224"/>
      <c r="F232" s="180"/>
      <c r="G232" s="180"/>
      <c r="H232" s="181"/>
      <c r="I232" s="189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>
      <c r="A233" s="187"/>
      <c r="B233" s="169"/>
      <c r="C233" s="241" t="s">
        <v>293</v>
      </c>
      <c r="D233" s="221"/>
      <c r="E233" s="224">
        <v>108.4</v>
      </c>
      <c r="F233" s="180"/>
      <c r="G233" s="180"/>
      <c r="H233" s="181"/>
      <c r="I233" s="189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>
      <c r="A234" s="187"/>
      <c r="B234" s="169"/>
      <c r="C234" s="241" t="s">
        <v>294</v>
      </c>
      <c r="D234" s="221"/>
      <c r="E234" s="224">
        <v>6.13</v>
      </c>
      <c r="F234" s="180"/>
      <c r="G234" s="180"/>
      <c r="H234" s="181"/>
      <c r="I234" s="189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>
      <c r="A235" s="187"/>
      <c r="B235" s="169"/>
      <c r="C235" s="241" t="s">
        <v>295</v>
      </c>
      <c r="D235" s="221"/>
      <c r="E235" s="224">
        <v>42.3</v>
      </c>
      <c r="F235" s="180"/>
      <c r="G235" s="180"/>
      <c r="H235" s="181"/>
      <c r="I235" s="189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>
      <c r="A236" s="187"/>
      <c r="B236" s="169"/>
      <c r="C236" s="241" t="s">
        <v>296</v>
      </c>
      <c r="D236" s="221"/>
      <c r="E236" s="224">
        <v>20.09</v>
      </c>
      <c r="F236" s="180"/>
      <c r="G236" s="180"/>
      <c r="H236" s="181"/>
      <c r="I236" s="189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>
      <c r="A237" s="187"/>
      <c r="B237" s="219" t="s">
        <v>300</v>
      </c>
      <c r="C237" s="240"/>
      <c r="D237" s="229"/>
      <c r="E237" s="230"/>
      <c r="F237" s="231"/>
      <c r="G237" s="228"/>
      <c r="H237" s="181"/>
      <c r="I237" s="189"/>
      <c r="J237" s="162"/>
      <c r="K237" s="162">
        <v>1</v>
      </c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outlineLevel="1">
      <c r="A238" s="187">
        <v>26</v>
      </c>
      <c r="B238" s="169" t="s">
        <v>301</v>
      </c>
      <c r="C238" s="212" t="s">
        <v>302</v>
      </c>
      <c r="D238" s="171" t="s">
        <v>110</v>
      </c>
      <c r="E238" s="174">
        <v>176.91749999999999</v>
      </c>
      <c r="F238" s="179"/>
      <c r="G238" s="180">
        <f>E238*F238</f>
        <v>0</v>
      </c>
      <c r="H238" s="181" t="s">
        <v>291</v>
      </c>
      <c r="I238" s="189" t="s">
        <v>77</v>
      </c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>
        <v>21</v>
      </c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>
      <c r="A239" s="187"/>
      <c r="B239" s="169"/>
      <c r="C239" s="241" t="s">
        <v>292</v>
      </c>
      <c r="D239" s="221"/>
      <c r="E239" s="224"/>
      <c r="F239" s="180"/>
      <c r="G239" s="180"/>
      <c r="H239" s="181"/>
      <c r="I239" s="189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>
      <c r="A240" s="187"/>
      <c r="B240" s="169"/>
      <c r="C240" s="241" t="s">
        <v>293</v>
      </c>
      <c r="D240" s="221"/>
      <c r="E240" s="224">
        <v>108.4</v>
      </c>
      <c r="F240" s="180"/>
      <c r="G240" s="180"/>
      <c r="H240" s="181"/>
      <c r="I240" s="189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>
      <c r="A241" s="187"/>
      <c r="B241" s="169"/>
      <c r="C241" s="241" t="s">
        <v>294</v>
      </c>
      <c r="D241" s="221"/>
      <c r="E241" s="224">
        <v>6.13</v>
      </c>
      <c r="F241" s="180"/>
      <c r="G241" s="180"/>
      <c r="H241" s="181"/>
      <c r="I241" s="189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>
      <c r="A242" s="187"/>
      <c r="B242" s="169"/>
      <c r="C242" s="241" t="s">
        <v>295</v>
      </c>
      <c r="D242" s="221"/>
      <c r="E242" s="224">
        <v>42.3</v>
      </c>
      <c r="F242" s="180"/>
      <c r="G242" s="180"/>
      <c r="H242" s="181"/>
      <c r="I242" s="189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>
      <c r="A243" s="187"/>
      <c r="B243" s="169"/>
      <c r="C243" s="241" t="s">
        <v>296</v>
      </c>
      <c r="D243" s="221"/>
      <c r="E243" s="224">
        <v>20.09</v>
      </c>
      <c r="F243" s="180"/>
      <c r="G243" s="180"/>
      <c r="H243" s="181"/>
      <c r="I243" s="189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>
      <c r="A244" s="187"/>
      <c r="B244" s="219" t="s">
        <v>303</v>
      </c>
      <c r="C244" s="240"/>
      <c r="D244" s="229"/>
      <c r="E244" s="230"/>
      <c r="F244" s="231"/>
      <c r="G244" s="228"/>
      <c r="H244" s="181"/>
      <c r="I244" s="189"/>
      <c r="J244" s="162"/>
      <c r="K244" s="162">
        <v>1</v>
      </c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>
      <c r="A245" s="187">
        <v>27</v>
      </c>
      <c r="B245" s="169" t="s">
        <v>304</v>
      </c>
      <c r="C245" s="212" t="s">
        <v>305</v>
      </c>
      <c r="D245" s="171" t="s">
        <v>110</v>
      </c>
      <c r="E245" s="174">
        <v>176.91749999999999</v>
      </c>
      <c r="F245" s="179"/>
      <c r="G245" s="180">
        <f>E245*F245</f>
        <v>0</v>
      </c>
      <c r="H245" s="181" t="s">
        <v>291</v>
      </c>
      <c r="I245" s="189" t="s">
        <v>77</v>
      </c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>
        <v>21</v>
      </c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>
      <c r="A246" s="187"/>
      <c r="B246" s="169"/>
      <c r="C246" s="241" t="s">
        <v>292</v>
      </c>
      <c r="D246" s="221"/>
      <c r="E246" s="224"/>
      <c r="F246" s="180"/>
      <c r="G246" s="180"/>
      <c r="H246" s="181"/>
      <c r="I246" s="189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>
      <c r="A247" s="187"/>
      <c r="B247" s="169"/>
      <c r="C247" s="241" t="s">
        <v>293</v>
      </c>
      <c r="D247" s="221"/>
      <c r="E247" s="224">
        <v>108.4</v>
      </c>
      <c r="F247" s="180"/>
      <c r="G247" s="180"/>
      <c r="H247" s="181"/>
      <c r="I247" s="189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>
      <c r="A248" s="187"/>
      <c r="B248" s="169"/>
      <c r="C248" s="241" t="s">
        <v>294</v>
      </c>
      <c r="D248" s="221"/>
      <c r="E248" s="224">
        <v>6.13</v>
      </c>
      <c r="F248" s="180"/>
      <c r="G248" s="180"/>
      <c r="H248" s="181"/>
      <c r="I248" s="189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>
      <c r="A249" s="187"/>
      <c r="B249" s="169"/>
      <c r="C249" s="241" t="s">
        <v>295</v>
      </c>
      <c r="D249" s="221"/>
      <c r="E249" s="224">
        <v>42.3</v>
      </c>
      <c r="F249" s="180"/>
      <c r="G249" s="180"/>
      <c r="H249" s="181"/>
      <c r="I249" s="189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>
      <c r="A250" s="187"/>
      <c r="B250" s="169"/>
      <c r="C250" s="241" t="s">
        <v>296</v>
      </c>
      <c r="D250" s="221"/>
      <c r="E250" s="224">
        <v>20.09</v>
      </c>
      <c r="F250" s="180"/>
      <c r="G250" s="180"/>
      <c r="H250" s="181"/>
      <c r="I250" s="189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>
      <c r="A251" s="187"/>
      <c r="B251" s="219" t="s">
        <v>306</v>
      </c>
      <c r="C251" s="240"/>
      <c r="D251" s="229"/>
      <c r="E251" s="230"/>
      <c r="F251" s="231"/>
      <c r="G251" s="228"/>
      <c r="H251" s="181"/>
      <c r="I251" s="189"/>
      <c r="J251" s="162"/>
      <c r="K251" s="162">
        <v>2</v>
      </c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>
      <c r="A252" s="187">
        <v>28</v>
      </c>
      <c r="B252" s="169" t="s">
        <v>307</v>
      </c>
      <c r="C252" s="212" t="s">
        <v>308</v>
      </c>
      <c r="D252" s="171" t="s">
        <v>110</v>
      </c>
      <c r="E252" s="174">
        <v>176.91749999999999</v>
      </c>
      <c r="F252" s="179"/>
      <c r="G252" s="180">
        <f>E252*F252</f>
        <v>0</v>
      </c>
      <c r="H252" s="181" t="s">
        <v>291</v>
      </c>
      <c r="I252" s="189" t="s">
        <v>77</v>
      </c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>
        <v>21</v>
      </c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>
      <c r="A253" s="187"/>
      <c r="B253" s="169"/>
      <c r="C253" s="241" t="s">
        <v>292</v>
      </c>
      <c r="D253" s="221"/>
      <c r="E253" s="224"/>
      <c r="F253" s="180"/>
      <c r="G253" s="180"/>
      <c r="H253" s="181"/>
      <c r="I253" s="189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>
      <c r="A254" s="187"/>
      <c r="B254" s="169"/>
      <c r="C254" s="241" t="s">
        <v>293</v>
      </c>
      <c r="D254" s="221"/>
      <c r="E254" s="224">
        <v>108.4</v>
      </c>
      <c r="F254" s="180"/>
      <c r="G254" s="180"/>
      <c r="H254" s="181"/>
      <c r="I254" s="189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>
      <c r="A255" s="187"/>
      <c r="B255" s="169"/>
      <c r="C255" s="241" t="s">
        <v>294</v>
      </c>
      <c r="D255" s="221"/>
      <c r="E255" s="224">
        <v>6.13</v>
      </c>
      <c r="F255" s="180"/>
      <c r="G255" s="180"/>
      <c r="H255" s="181"/>
      <c r="I255" s="189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>
      <c r="A256" s="187"/>
      <c r="B256" s="169"/>
      <c r="C256" s="241" t="s">
        <v>295</v>
      </c>
      <c r="D256" s="221"/>
      <c r="E256" s="224">
        <v>42.3</v>
      </c>
      <c r="F256" s="180"/>
      <c r="G256" s="180"/>
      <c r="H256" s="181"/>
      <c r="I256" s="189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>
      <c r="A257" s="187"/>
      <c r="B257" s="169"/>
      <c r="C257" s="241" t="s">
        <v>296</v>
      </c>
      <c r="D257" s="221"/>
      <c r="E257" s="224">
        <v>20.09</v>
      </c>
      <c r="F257" s="180"/>
      <c r="G257" s="180"/>
      <c r="H257" s="181"/>
      <c r="I257" s="189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>
      <c r="A258" s="187"/>
      <c r="B258" s="219" t="s">
        <v>309</v>
      </c>
      <c r="C258" s="240"/>
      <c r="D258" s="229"/>
      <c r="E258" s="230"/>
      <c r="F258" s="231"/>
      <c r="G258" s="228"/>
      <c r="H258" s="181"/>
      <c r="I258" s="189"/>
      <c r="J258" s="162"/>
      <c r="K258" s="162">
        <v>1</v>
      </c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>
      <c r="A259" s="187">
        <v>29</v>
      </c>
      <c r="B259" s="169" t="s">
        <v>310</v>
      </c>
      <c r="C259" s="212" t="s">
        <v>305</v>
      </c>
      <c r="D259" s="171" t="s">
        <v>110</v>
      </c>
      <c r="E259" s="174">
        <v>176.91749999999999</v>
      </c>
      <c r="F259" s="179"/>
      <c r="G259" s="180">
        <f>E259*F259</f>
        <v>0</v>
      </c>
      <c r="H259" s="181" t="s">
        <v>291</v>
      </c>
      <c r="I259" s="189" t="s">
        <v>77</v>
      </c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>
        <v>21</v>
      </c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>
      <c r="A260" s="187"/>
      <c r="B260" s="169"/>
      <c r="C260" s="241" t="s">
        <v>292</v>
      </c>
      <c r="D260" s="221"/>
      <c r="E260" s="224"/>
      <c r="F260" s="180"/>
      <c r="G260" s="180"/>
      <c r="H260" s="181"/>
      <c r="I260" s="189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>
      <c r="A261" s="187"/>
      <c r="B261" s="169"/>
      <c r="C261" s="241" t="s">
        <v>293</v>
      </c>
      <c r="D261" s="221"/>
      <c r="E261" s="224">
        <v>108.4</v>
      </c>
      <c r="F261" s="180"/>
      <c r="G261" s="180"/>
      <c r="H261" s="181"/>
      <c r="I261" s="189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outlineLevel="1">
      <c r="A262" s="187"/>
      <c r="B262" s="169"/>
      <c r="C262" s="241" t="s">
        <v>294</v>
      </c>
      <c r="D262" s="221"/>
      <c r="E262" s="224">
        <v>6.13</v>
      </c>
      <c r="F262" s="180"/>
      <c r="G262" s="180"/>
      <c r="H262" s="181"/>
      <c r="I262" s="189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outlineLevel="1">
      <c r="A263" s="187"/>
      <c r="B263" s="169"/>
      <c r="C263" s="241" t="s">
        <v>295</v>
      </c>
      <c r="D263" s="221"/>
      <c r="E263" s="224">
        <v>42.3</v>
      </c>
      <c r="F263" s="180"/>
      <c r="G263" s="180"/>
      <c r="H263" s="181"/>
      <c r="I263" s="189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>
      <c r="A264" s="187"/>
      <c r="B264" s="169"/>
      <c r="C264" s="241" t="s">
        <v>296</v>
      </c>
      <c r="D264" s="221"/>
      <c r="E264" s="224">
        <v>20.09</v>
      </c>
      <c r="F264" s="180"/>
      <c r="G264" s="180"/>
      <c r="H264" s="181"/>
      <c r="I264" s="189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>
      <c r="A265" s="186" t="s">
        <v>71</v>
      </c>
      <c r="B265" s="168" t="s">
        <v>311</v>
      </c>
      <c r="C265" s="211" t="s">
        <v>312</v>
      </c>
      <c r="D265" s="170"/>
      <c r="E265" s="173"/>
      <c r="F265" s="184">
        <f>SUM(G266:G274)</f>
        <v>0</v>
      </c>
      <c r="G265" s="185"/>
      <c r="H265" s="178"/>
      <c r="I265" s="188"/>
    </row>
    <row r="266" spans="1:60" outlineLevel="1">
      <c r="A266" s="187"/>
      <c r="B266" s="218" t="s">
        <v>313</v>
      </c>
      <c r="C266" s="239"/>
      <c r="D266" s="220"/>
      <c r="E266" s="223"/>
      <c r="F266" s="226"/>
      <c r="G266" s="227"/>
      <c r="H266" s="181"/>
      <c r="I266" s="189"/>
      <c r="J266" s="162"/>
      <c r="K266" s="162">
        <v>1</v>
      </c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</row>
    <row r="267" spans="1:60" ht="22.5" outlineLevel="1">
      <c r="A267" s="187"/>
      <c r="B267" s="219" t="s">
        <v>314</v>
      </c>
      <c r="C267" s="240"/>
      <c r="D267" s="229"/>
      <c r="E267" s="230"/>
      <c r="F267" s="231"/>
      <c r="G267" s="228"/>
      <c r="H267" s="181"/>
      <c r="I267" s="189"/>
      <c r="J267" s="162"/>
      <c r="K267" s="162">
        <v>2</v>
      </c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3" t="str">
        <f>B267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>
      <c r="A268" s="187">
        <v>30</v>
      </c>
      <c r="B268" s="169" t="s">
        <v>315</v>
      </c>
      <c r="C268" s="212" t="s">
        <v>316</v>
      </c>
      <c r="D268" s="171" t="s">
        <v>110</v>
      </c>
      <c r="E268" s="174">
        <v>62.5</v>
      </c>
      <c r="F268" s="179"/>
      <c r="G268" s="180">
        <f>E268*F268</f>
        <v>0</v>
      </c>
      <c r="H268" s="181" t="s">
        <v>127</v>
      </c>
      <c r="I268" s="189" t="s">
        <v>77</v>
      </c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>
        <v>21</v>
      </c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>
      <c r="A269" s="187"/>
      <c r="B269" s="169"/>
      <c r="C269" s="241" t="s">
        <v>317</v>
      </c>
      <c r="D269" s="221"/>
      <c r="E269" s="224"/>
      <c r="F269" s="180"/>
      <c r="G269" s="180"/>
      <c r="H269" s="181"/>
      <c r="I269" s="189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>
      <c r="A270" s="187"/>
      <c r="B270" s="169"/>
      <c r="C270" s="241" t="s">
        <v>318</v>
      </c>
      <c r="D270" s="221"/>
      <c r="E270" s="224">
        <v>62.5</v>
      </c>
      <c r="F270" s="180"/>
      <c r="G270" s="180"/>
      <c r="H270" s="181"/>
      <c r="I270" s="189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ht="22.5" outlineLevel="1">
      <c r="A271" s="187">
        <v>31</v>
      </c>
      <c r="B271" s="169" t="s">
        <v>319</v>
      </c>
      <c r="C271" s="212" t="s">
        <v>320</v>
      </c>
      <c r="D271" s="171" t="s">
        <v>244</v>
      </c>
      <c r="E271" s="174">
        <v>1</v>
      </c>
      <c r="F271" s="179"/>
      <c r="G271" s="180">
        <f>E271*F271</f>
        <v>0</v>
      </c>
      <c r="H271" s="181"/>
      <c r="I271" s="189" t="s">
        <v>186</v>
      </c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>
        <v>21</v>
      </c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ht="22.5" outlineLevel="1">
      <c r="A272" s="187">
        <v>32</v>
      </c>
      <c r="B272" s="169" t="s">
        <v>321</v>
      </c>
      <c r="C272" s="212" t="s">
        <v>322</v>
      </c>
      <c r="D272" s="171" t="s">
        <v>244</v>
      </c>
      <c r="E272" s="174">
        <v>1</v>
      </c>
      <c r="F272" s="179"/>
      <c r="G272" s="180">
        <f>E272*F272</f>
        <v>0</v>
      </c>
      <c r="H272" s="181"/>
      <c r="I272" s="189" t="s">
        <v>186</v>
      </c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>
        <v>21</v>
      </c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>
      <c r="A273" s="187">
        <v>33</v>
      </c>
      <c r="B273" s="169" t="s">
        <v>323</v>
      </c>
      <c r="C273" s="212" t="s">
        <v>324</v>
      </c>
      <c r="D273" s="171" t="s">
        <v>110</v>
      </c>
      <c r="E273" s="174">
        <v>119</v>
      </c>
      <c r="F273" s="179"/>
      <c r="G273" s="180">
        <f>E273*F273</f>
        <v>0</v>
      </c>
      <c r="H273" s="181"/>
      <c r="I273" s="189" t="s">
        <v>186</v>
      </c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>
        <v>21</v>
      </c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>
      <c r="A274" s="187"/>
      <c r="B274" s="169"/>
      <c r="C274" s="241" t="s">
        <v>325</v>
      </c>
      <c r="D274" s="221"/>
      <c r="E274" s="224">
        <v>119</v>
      </c>
      <c r="F274" s="180"/>
      <c r="G274" s="180"/>
      <c r="H274" s="181"/>
      <c r="I274" s="189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>
      <c r="A275" s="186" t="s">
        <v>71</v>
      </c>
      <c r="B275" s="168" t="s">
        <v>326</v>
      </c>
      <c r="C275" s="211" t="s">
        <v>327</v>
      </c>
      <c r="D275" s="170"/>
      <c r="E275" s="173"/>
      <c r="F275" s="184">
        <f>SUM(G276:G302)</f>
        <v>0</v>
      </c>
      <c r="G275" s="185"/>
      <c r="H275" s="178"/>
      <c r="I275" s="188"/>
    </row>
    <row r="276" spans="1:60" outlineLevel="1">
      <c r="A276" s="187"/>
      <c r="B276" s="218" t="s">
        <v>328</v>
      </c>
      <c r="C276" s="239"/>
      <c r="D276" s="220"/>
      <c r="E276" s="223"/>
      <c r="F276" s="226"/>
      <c r="G276" s="227"/>
      <c r="H276" s="181"/>
      <c r="I276" s="189"/>
      <c r="J276" s="162"/>
      <c r="K276" s="162">
        <v>1</v>
      </c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>
      <c r="A277" s="187"/>
      <c r="B277" s="219" t="s">
        <v>329</v>
      </c>
      <c r="C277" s="240"/>
      <c r="D277" s="229"/>
      <c r="E277" s="230"/>
      <c r="F277" s="231"/>
      <c r="G277" s="228"/>
      <c r="H277" s="181"/>
      <c r="I277" s="189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>
      <c r="A278" s="187">
        <v>34</v>
      </c>
      <c r="B278" s="169" t="s">
        <v>330</v>
      </c>
      <c r="C278" s="212" t="s">
        <v>331</v>
      </c>
      <c r="D278" s="171" t="s">
        <v>248</v>
      </c>
      <c r="E278" s="174">
        <v>32</v>
      </c>
      <c r="F278" s="179"/>
      <c r="G278" s="180">
        <f>E278*F278</f>
        <v>0</v>
      </c>
      <c r="H278" s="181" t="s">
        <v>332</v>
      </c>
      <c r="I278" s="189" t="s">
        <v>77</v>
      </c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>
        <v>21</v>
      </c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>
      <c r="A279" s="187"/>
      <c r="B279" s="169"/>
      <c r="C279" s="241" t="s">
        <v>333</v>
      </c>
      <c r="D279" s="221"/>
      <c r="E279" s="224"/>
      <c r="F279" s="180"/>
      <c r="G279" s="180"/>
      <c r="H279" s="181"/>
      <c r="I279" s="189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>
      <c r="A280" s="187"/>
      <c r="B280" s="169"/>
      <c r="C280" s="241" t="s">
        <v>334</v>
      </c>
      <c r="D280" s="221"/>
      <c r="E280" s="224"/>
      <c r="F280" s="180"/>
      <c r="G280" s="180"/>
      <c r="H280" s="181"/>
      <c r="I280" s="189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>
      <c r="A281" s="187"/>
      <c r="B281" s="169"/>
      <c r="C281" s="241" t="s">
        <v>335</v>
      </c>
      <c r="D281" s="221"/>
      <c r="E281" s="224">
        <v>30</v>
      </c>
      <c r="F281" s="180"/>
      <c r="G281" s="180"/>
      <c r="H281" s="181"/>
      <c r="I281" s="189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>
      <c r="A282" s="187"/>
      <c r="B282" s="169"/>
      <c r="C282" s="241" t="s">
        <v>336</v>
      </c>
      <c r="D282" s="221"/>
      <c r="E282" s="224"/>
      <c r="F282" s="180"/>
      <c r="G282" s="180"/>
      <c r="H282" s="181"/>
      <c r="I282" s="189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>
      <c r="A283" s="187"/>
      <c r="B283" s="169"/>
      <c r="C283" s="241" t="s">
        <v>252</v>
      </c>
      <c r="D283" s="221"/>
      <c r="E283" s="224">
        <v>1</v>
      </c>
      <c r="F283" s="180"/>
      <c r="G283" s="180"/>
      <c r="H283" s="181"/>
      <c r="I283" s="189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>
      <c r="A284" s="187"/>
      <c r="B284" s="169"/>
      <c r="C284" s="241" t="s">
        <v>337</v>
      </c>
      <c r="D284" s="221"/>
      <c r="E284" s="224"/>
      <c r="F284" s="180"/>
      <c r="G284" s="180"/>
      <c r="H284" s="181"/>
      <c r="I284" s="189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>
      <c r="A285" s="187"/>
      <c r="B285" s="169"/>
      <c r="C285" s="241" t="s">
        <v>252</v>
      </c>
      <c r="D285" s="221"/>
      <c r="E285" s="224">
        <v>1</v>
      </c>
      <c r="F285" s="180"/>
      <c r="G285" s="180"/>
      <c r="H285" s="181"/>
      <c r="I285" s="189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>
      <c r="A286" s="187"/>
      <c r="B286" s="219" t="s">
        <v>338</v>
      </c>
      <c r="C286" s="240"/>
      <c r="D286" s="229"/>
      <c r="E286" s="230"/>
      <c r="F286" s="231"/>
      <c r="G286" s="228"/>
      <c r="H286" s="181"/>
      <c r="I286" s="189"/>
      <c r="J286" s="162"/>
      <c r="K286" s="162">
        <v>1</v>
      </c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>
      <c r="A287" s="187"/>
      <c r="B287" s="219" t="s">
        <v>339</v>
      </c>
      <c r="C287" s="240"/>
      <c r="D287" s="229"/>
      <c r="E287" s="230"/>
      <c r="F287" s="231"/>
      <c r="G287" s="228"/>
      <c r="H287" s="181"/>
      <c r="I287" s="189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>
      <c r="A288" s="187">
        <v>35</v>
      </c>
      <c r="B288" s="169" t="s">
        <v>340</v>
      </c>
      <c r="C288" s="212" t="s">
        <v>341</v>
      </c>
      <c r="D288" s="171" t="s">
        <v>110</v>
      </c>
      <c r="E288" s="174">
        <v>2.4</v>
      </c>
      <c r="F288" s="179"/>
      <c r="G288" s="180">
        <f>E288*F288</f>
        <v>0</v>
      </c>
      <c r="H288" s="181" t="s">
        <v>332</v>
      </c>
      <c r="I288" s="189" t="s">
        <v>77</v>
      </c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>
        <v>21</v>
      </c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>
      <c r="A289" s="187"/>
      <c r="B289" s="169"/>
      <c r="C289" s="241" t="s">
        <v>333</v>
      </c>
      <c r="D289" s="221"/>
      <c r="E289" s="224"/>
      <c r="F289" s="180"/>
      <c r="G289" s="180"/>
      <c r="H289" s="181"/>
      <c r="I289" s="189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>
      <c r="A290" s="187"/>
      <c r="B290" s="169"/>
      <c r="C290" s="241" t="s">
        <v>336</v>
      </c>
      <c r="D290" s="221"/>
      <c r="E290" s="224"/>
      <c r="F290" s="180"/>
      <c r="G290" s="180"/>
      <c r="H290" s="181"/>
      <c r="I290" s="189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>
      <c r="A291" s="187"/>
      <c r="B291" s="169"/>
      <c r="C291" s="241" t="s">
        <v>161</v>
      </c>
      <c r="D291" s="221"/>
      <c r="E291" s="224">
        <v>0.96</v>
      </c>
      <c r="F291" s="180"/>
      <c r="G291" s="180"/>
      <c r="H291" s="181"/>
      <c r="I291" s="189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>
      <c r="A292" s="187"/>
      <c r="B292" s="169"/>
      <c r="C292" s="241" t="s">
        <v>337</v>
      </c>
      <c r="D292" s="221"/>
      <c r="E292" s="224"/>
      <c r="F292" s="180"/>
      <c r="G292" s="180"/>
      <c r="H292" s="181"/>
      <c r="I292" s="189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>
      <c r="A293" s="187"/>
      <c r="B293" s="169"/>
      <c r="C293" s="241" t="s">
        <v>163</v>
      </c>
      <c r="D293" s="221"/>
      <c r="E293" s="224">
        <v>1.44</v>
      </c>
      <c r="F293" s="180"/>
      <c r="G293" s="180"/>
      <c r="H293" s="181"/>
      <c r="I293" s="189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>
      <c r="A294" s="187">
        <v>36</v>
      </c>
      <c r="B294" s="169" t="s">
        <v>342</v>
      </c>
      <c r="C294" s="212" t="s">
        <v>343</v>
      </c>
      <c r="D294" s="171" t="s">
        <v>110</v>
      </c>
      <c r="E294" s="174">
        <v>36</v>
      </c>
      <c r="F294" s="179"/>
      <c r="G294" s="180">
        <f>E294*F294</f>
        <v>0</v>
      </c>
      <c r="H294" s="181" t="s">
        <v>332</v>
      </c>
      <c r="I294" s="189" t="s">
        <v>77</v>
      </c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>
        <v>21</v>
      </c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>
      <c r="A295" s="187"/>
      <c r="B295" s="169"/>
      <c r="C295" s="241" t="s">
        <v>333</v>
      </c>
      <c r="D295" s="221"/>
      <c r="E295" s="224"/>
      <c r="F295" s="180"/>
      <c r="G295" s="180"/>
      <c r="H295" s="181"/>
      <c r="I295" s="189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outlineLevel="1">
      <c r="A296" s="187"/>
      <c r="B296" s="169"/>
      <c r="C296" s="241" t="s">
        <v>334</v>
      </c>
      <c r="D296" s="221"/>
      <c r="E296" s="224"/>
      <c r="F296" s="180"/>
      <c r="G296" s="180"/>
      <c r="H296" s="181"/>
      <c r="I296" s="189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outlineLevel="1">
      <c r="A297" s="187"/>
      <c r="B297" s="169"/>
      <c r="C297" s="241" t="s">
        <v>159</v>
      </c>
      <c r="D297" s="221"/>
      <c r="E297" s="224">
        <v>36</v>
      </c>
      <c r="F297" s="180"/>
      <c r="G297" s="180"/>
      <c r="H297" s="181"/>
      <c r="I297" s="189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162"/>
      <c r="BD297" s="162"/>
      <c r="BE297" s="162"/>
      <c r="BF297" s="162"/>
      <c r="BG297" s="162"/>
      <c r="BH297" s="162"/>
    </row>
    <row r="298" spans="1:60" outlineLevel="1">
      <c r="A298" s="187"/>
      <c r="B298" s="219" t="s">
        <v>344</v>
      </c>
      <c r="C298" s="240"/>
      <c r="D298" s="229"/>
      <c r="E298" s="230"/>
      <c r="F298" s="231"/>
      <c r="G298" s="228"/>
      <c r="H298" s="181"/>
      <c r="I298" s="189"/>
      <c r="J298" s="162"/>
      <c r="K298" s="162">
        <v>1</v>
      </c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>
      <c r="A299" s="187">
        <v>37</v>
      </c>
      <c r="B299" s="169" t="s">
        <v>345</v>
      </c>
      <c r="C299" s="212" t="s">
        <v>346</v>
      </c>
      <c r="D299" s="171" t="s">
        <v>148</v>
      </c>
      <c r="E299" s="174">
        <v>28.4</v>
      </c>
      <c r="F299" s="179"/>
      <c r="G299" s="180">
        <f>E299*F299</f>
        <v>0</v>
      </c>
      <c r="H299" s="181" t="s">
        <v>332</v>
      </c>
      <c r="I299" s="189" t="s">
        <v>77</v>
      </c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>
        <v>21</v>
      </c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>
      <c r="A300" s="187"/>
      <c r="B300" s="169"/>
      <c r="C300" s="241" t="s">
        <v>347</v>
      </c>
      <c r="D300" s="221"/>
      <c r="E300" s="224"/>
      <c r="F300" s="180"/>
      <c r="G300" s="180"/>
      <c r="H300" s="181"/>
      <c r="I300" s="189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>
      <c r="A301" s="187"/>
      <c r="B301" s="169"/>
      <c r="C301" s="241" t="s">
        <v>348</v>
      </c>
      <c r="D301" s="221"/>
      <c r="E301" s="224"/>
      <c r="F301" s="180"/>
      <c r="G301" s="180"/>
      <c r="H301" s="181"/>
      <c r="I301" s="189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>
      <c r="A302" s="187"/>
      <c r="B302" s="169"/>
      <c r="C302" s="241" t="s">
        <v>349</v>
      </c>
      <c r="D302" s="221"/>
      <c r="E302" s="224">
        <v>28.4</v>
      </c>
      <c r="F302" s="180"/>
      <c r="G302" s="180"/>
      <c r="H302" s="181"/>
      <c r="I302" s="189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>
      <c r="A303" s="186" t="s">
        <v>71</v>
      </c>
      <c r="B303" s="168" t="s">
        <v>350</v>
      </c>
      <c r="C303" s="211" t="s">
        <v>351</v>
      </c>
      <c r="D303" s="170"/>
      <c r="E303" s="173"/>
      <c r="F303" s="184">
        <f>SUM(G304:G331)</f>
        <v>0</v>
      </c>
      <c r="G303" s="185"/>
      <c r="H303" s="178"/>
      <c r="I303" s="188"/>
    </row>
    <row r="304" spans="1:60" outlineLevel="1">
      <c r="A304" s="187"/>
      <c r="B304" s="218" t="s">
        <v>352</v>
      </c>
      <c r="C304" s="239"/>
      <c r="D304" s="220"/>
      <c r="E304" s="223"/>
      <c r="F304" s="226"/>
      <c r="G304" s="227"/>
      <c r="H304" s="181"/>
      <c r="I304" s="189"/>
      <c r="J304" s="162"/>
      <c r="K304" s="162">
        <v>1</v>
      </c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outlineLevel="1">
      <c r="A305" s="187"/>
      <c r="B305" s="219" t="s">
        <v>353</v>
      </c>
      <c r="C305" s="240"/>
      <c r="D305" s="229"/>
      <c r="E305" s="230"/>
      <c r="F305" s="231"/>
      <c r="G305" s="228"/>
      <c r="H305" s="181"/>
      <c r="I305" s="189"/>
      <c r="J305" s="162"/>
      <c r="K305" s="162">
        <v>2</v>
      </c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>
      <c r="A306" s="187">
        <v>38</v>
      </c>
      <c r="B306" s="169" t="s">
        <v>354</v>
      </c>
      <c r="C306" s="212" t="s">
        <v>355</v>
      </c>
      <c r="D306" s="171" t="s">
        <v>110</v>
      </c>
      <c r="E306" s="174">
        <v>13.72</v>
      </c>
      <c r="F306" s="179"/>
      <c r="G306" s="180">
        <f>E306*F306</f>
        <v>0</v>
      </c>
      <c r="H306" s="181" t="s">
        <v>332</v>
      </c>
      <c r="I306" s="189" t="s">
        <v>77</v>
      </c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>
        <v>21</v>
      </c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>
      <c r="A307" s="187"/>
      <c r="B307" s="169"/>
      <c r="C307" s="241" t="s">
        <v>356</v>
      </c>
      <c r="D307" s="221"/>
      <c r="E307" s="224"/>
      <c r="F307" s="180"/>
      <c r="G307" s="180"/>
      <c r="H307" s="181"/>
      <c r="I307" s="189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>
      <c r="A308" s="187"/>
      <c r="B308" s="169"/>
      <c r="C308" s="241" t="s">
        <v>178</v>
      </c>
      <c r="D308" s="221"/>
      <c r="E308" s="224"/>
      <c r="F308" s="180"/>
      <c r="G308" s="180"/>
      <c r="H308" s="181"/>
      <c r="I308" s="189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>
      <c r="A309" s="187"/>
      <c r="B309" s="169"/>
      <c r="C309" s="241" t="s">
        <v>357</v>
      </c>
      <c r="D309" s="221"/>
      <c r="E309" s="224">
        <v>12.34</v>
      </c>
      <c r="F309" s="180"/>
      <c r="G309" s="180"/>
      <c r="H309" s="181"/>
      <c r="I309" s="189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outlineLevel="1">
      <c r="A310" s="187"/>
      <c r="B310" s="169"/>
      <c r="C310" s="241" t="s">
        <v>180</v>
      </c>
      <c r="D310" s="221"/>
      <c r="E310" s="224"/>
      <c r="F310" s="180"/>
      <c r="G310" s="180"/>
      <c r="H310" s="181"/>
      <c r="I310" s="189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>
      <c r="A311" s="187"/>
      <c r="B311" s="169"/>
      <c r="C311" s="241" t="s">
        <v>358</v>
      </c>
      <c r="D311" s="221"/>
      <c r="E311" s="224">
        <v>0.67</v>
      </c>
      <c r="F311" s="180"/>
      <c r="G311" s="180"/>
      <c r="H311" s="181"/>
      <c r="I311" s="189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>
      <c r="A312" s="187"/>
      <c r="B312" s="169"/>
      <c r="C312" s="241" t="s">
        <v>182</v>
      </c>
      <c r="D312" s="221"/>
      <c r="E312" s="224"/>
      <c r="F312" s="180"/>
      <c r="G312" s="180"/>
      <c r="H312" s="181"/>
      <c r="I312" s="189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>
      <c r="A313" s="187"/>
      <c r="B313" s="169"/>
      <c r="C313" s="241" t="s">
        <v>359</v>
      </c>
      <c r="D313" s="221"/>
      <c r="E313" s="224">
        <v>0.72</v>
      </c>
      <c r="F313" s="180"/>
      <c r="G313" s="180"/>
      <c r="H313" s="181"/>
      <c r="I313" s="189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>
      <c r="A314" s="187"/>
      <c r="B314" s="219" t="s">
        <v>360</v>
      </c>
      <c r="C314" s="240"/>
      <c r="D314" s="229"/>
      <c r="E314" s="230"/>
      <c r="F314" s="231"/>
      <c r="G314" s="228"/>
      <c r="H314" s="181"/>
      <c r="I314" s="189"/>
      <c r="J314" s="162"/>
      <c r="K314" s="162">
        <v>1</v>
      </c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outlineLevel="1">
      <c r="A315" s="187">
        <v>39</v>
      </c>
      <c r="B315" s="169" t="s">
        <v>361</v>
      </c>
      <c r="C315" s="212" t="s">
        <v>362</v>
      </c>
      <c r="D315" s="171" t="s">
        <v>110</v>
      </c>
      <c r="E315" s="174">
        <v>15.68</v>
      </c>
      <c r="F315" s="179"/>
      <c r="G315" s="180">
        <f>E315*F315</f>
        <v>0</v>
      </c>
      <c r="H315" s="181" t="s">
        <v>332</v>
      </c>
      <c r="I315" s="189" t="s">
        <v>77</v>
      </c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>
        <v>21</v>
      </c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>
      <c r="A316" s="187"/>
      <c r="B316" s="169"/>
      <c r="C316" s="241" t="s">
        <v>363</v>
      </c>
      <c r="D316" s="221"/>
      <c r="E316" s="224"/>
      <c r="F316" s="180"/>
      <c r="G316" s="180"/>
      <c r="H316" s="181"/>
      <c r="I316" s="189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>
      <c r="A317" s="187"/>
      <c r="B317" s="169"/>
      <c r="C317" s="241" t="s">
        <v>178</v>
      </c>
      <c r="D317" s="221"/>
      <c r="E317" s="224"/>
      <c r="F317" s="180"/>
      <c r="G317" s="180"/>
      <c r="H317" s="181"/>
      <c r="I317" s="189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>
      <c r="A318" s="187"/>
      <c r="B318" s="169"/>
      <c r="C318" s="241" t="s">
        <v>364</v>
      </c>
      <c r="D318" s="221"/>
      <c r="E318" s="224">
        <v>14.1</v>
      </c>
      <c r="F318" s="180"/>
      <c r="G318" s="180"/>
      <c r="H318" s="181"/>
      <c r="I318" s="189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>
      <c r="A319" s="187"/>
      <c r="B319" s="169"/>
      <c r="C319" s="241" t="s">
        <v>180</v>
      </c>
      <c r="D319" s="221"/>
      <c r="E319" s="224"/>
      <c r="F319" s="180"/>
      <c r="G319" s="180"/>
      <c r="H319" s="181"/>
      <c r="I319" s="189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>
      <c r="A320" s="187"/>
      <c r="B320" s="169"/>
      <c r="C320" s="241" t="s">
        <v>365</v>
      </c>
      <c r="D320" s="221"/>
      <c r="E320" s="224">
        <v>0.76</v>
      </c>
      <c r="F320" s="180"/>
      <c r="G320" s="180"/>
      <c r="H320" s="181"/>
      <c r="I320" s="189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outlineLevel="1">
      <c r="A321" s="187"/>
      <c r="B321" s="169"/>
      <c r="C321" s="241" t="s">
        <v>182</v>
      </c>
      <c r="D321" s="221"/>
      <c r="E321" s="224"/>
      <c r="F321" s="180"/>
      <c r="G321" s="180"/>
      <c r="H321" s="181"/>
      <c r="I321" s="189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>
      <c r="A322" s="187"/>
      <c r="B322" s="169"/>
      <c r="C322" s="241" t="s">
        <v>366</v>
      </c>
      <c r="D322" s="221"/>
      <c r="E322" s="224">
        <v>0.82</v>
      </c>
      <c r="F322" s="180"/>
      <c r="G322" s="180"/>
      <c r="H322" s="181"/>
      <c r="I322" s="189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outlineLevel="1">
      <c r="A323" s="187"/>
      <c r="B323" s="219" t="s">
        <v>367</v>
      </c>
      <c r="C323" s="240"/>
      <c r="D323" s="229"/>
      <c r="E323" s="230"/>
      <c r="F323" s="231"/>
      <c r="G323" s="228"/>
      <c r="H323" s="181"/>
      <c r="I323" s="189"/>
      <c r="J323" s="162"/>
      <c r="K323" s="162">
        <v>1</v>
      </c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162"/>
      <c r="AZ323" s="162"/>
      <c r="BA323" s="162"/>
      <c r="BB323" s="162"/>
      <c r="BC323" s="162"/>
      <c r="BD323" s="162"/>
      <c r="BE323" s="162"/>
      <c r="BF323" s="162"/>
      <c r="BG323" s="162"/>
      <c r="BH323" s="162"/>
    </row>
    <row r="324" spans="1:60" outlineLevel="1">
      <c r="A324" s="187"/>
      <c r="B324" s="219" t="s">
        <v>368</v>
      </c>
      <c r="C324" s="240"/>
      <c r="D324" s="229"/>
      <c r="E324" s="230"/>
      <c r="F324" s="231"/>
      <c r="G324" s="228"/>
      <c r="H324" s="181"/>
      <c r="I324" s="189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outlineLevel="1">
      <c r="A325" s="187"/>
      <c r="B325" s="219" t="s">
        <v>369</v>
      </c>
      <c r="C325" s="240"/>
      <c r="D325" s="229"/>
      <c r="E325" s="230"/>
      <c r="F325" s="231"/>
      <c r="G325" s="228"/>
      <c r="H325" s="181"/>
      <c r="I325" s="189"/>
      <c r="J325" s="162"/>
      <c r="K325" s="162">
        <v>2</v>
      </c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>
      <c r="A326" s="187">
        <v>40</v>
      </c>
      <c r="B326" s="169" t="s">
        <v>370</v>
      </c>
      <c r="C326" s="212" t="s">
        <v>371</v>
      </c>
      <c r="D326" s="171" t="s">
        <v>110</v>
      </c>
      <c r="E326" s="174">
        <v>0.36</v>
      </c>
      <c r="F326" s="179"/>
      <c r="G326" s="180">
        <f>E326*F326</f>
        <v>0</v>
      </c>
      <c r="H326" s="181" t="s">
        <v>332</v>
      </c>
      <c r="I326" s="189" t="s">
        <v>77</v>
      </c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>
        <v>21</v>
      </c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>
      <c r="A327" s="187"/>
      <c r="B327" s="169"/>
      <c r="C327" s="241" t="s">
        <v>372</v>
      </c>
      <c r="D327" s="221"/>
      <c r="E327" s="224"/>
      <c r="F327" s="180"/>
      <c r="G327" s="180"/>
      <c r="H327" s="181"/>
      <c r="I327" s="189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>
      <c r="A328" s="187"/>
      <c r="B328" s="169"/>
      <c r="C328" s="241" t="s">
        <v>373</v>
      </c>
      <c r="D328" s="221"/>
      <c r="E328" s="224"/>
      <c r="F328" s="180"/>
      <c r="G328" s="180"/>
      <c r="H328" s="181"/>
      <c r="I328" s="189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outlineLevel="1">
      <c r="A329" s="187"/>
      <c r="B329" s="169"/>
      <c r="C329" s="241" t="s">
        <v>374</v>
      </c>
      <c r="D329" s="221"/>
      <c r="E329" s="224">
        <v>0.18</v>
      </c>
      <c r="F329" s="180"/>
      <c r="G329" s="180"/>
      <c r="H329" s="181"/>
      <c r="I329" s="189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outlineLevel="1">
      <c r="A330" s="187"/>
      <c r="B330" s="169"/>
      <c r="C330" s="241" t="s">
        <v>375</v>
      </c>
      <c r="D330" s="221"/>
      <c r="E330" s="224"/>
      <c r="F330" s="180"/>
      <c r="G330" s="180"/>
      <c r="H330" s="181"/>
      <c r="I330" s="189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>
      <c r="A331" s="187"/>
      <c r="B331" s="169"/>
      <c r="C331" s="241" t="s">
        <v>374</v>
      </c>
      <c r="D331" s="221"/>
      <c r="E331" s="224">
        <v>0.18</v>
      </c>
      <c r="F331" s="180"/>
      <c r="G331" s="180"/>
      <c r="H331" s="181"/>
      <c r="I331" s="189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>
      <c r="A332" s="186" t="s">
        <v>71</v>
      </c>
      <c r="B332" s="168" t="s">
        <v>376</v>
      </c>
      <c r="C332" s="211" t="s">
        <v>377</v>
      </c>
      <c r="D332" s="170"/>
      <c r="E332" s="173"/>
      <c r="F332" s="184">
        <f>SUM(G333:G339)</f>
        <v>0</v>
      </c>
      <c r="G332" s="185"/>
      <c r="H332" s="178"/>
      <c r="I332" s="188"/>
    </row>
    <row r="333" spans="1:60" outlineLevel="1">
      <c r="A333" s="187"/>
      <c r="B333" s="218" t="s">
        <v>378</v>
      </c>
      <c r="C333" s="239"/>
      <c r="D333" s="220"/>
      <c r="E333" s="223"/>
      <c r="F333" s="226"/>
      <c r="G333" s="227"/>
      <c r="H333" s="181"/>
      <c r="I333" s="189"/>
      <c r="J333" s="162"/>
      <c r="K333" s="162">
        <v>1</v>
      </c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>
      <c r="A334" s="187"/>
      <c r="B334" s="219" t="s">
        <v>379</v>
      </c>
      <c r="C334" s="240"/>
      <c r="D334" s="229"/>
      <c r="E334" s="230"/>
      <c r="F334" s="231"/>
      <c r="G334" s="228"/>
      <c r="H334" s="181"/>
      <c r="I334" s="189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outlineLevel="1">
      <c r="A335" s="187"/>
      <c r="B335" s="219" t="s">
        <v>380</v>
      </c>
      <c r="C335" s="240"/>
      <c r="D335" s="229"/>
      <c r="E335" s="230"/>
      <c r="F335" s="231"/>
      <c r="G335" s="228"/>
      <c r="H335" s="181"/>
      <c r="I335" s="189"/>
      <c r="J335" s="162"/>
      <c r="K335" s="162">
        <v>2</v>
      </c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>
      <c r="A336" s="187">
        <v>41</v>
      </c>
      <c r="B336" s="169" t="s">
        <v>381</v>
      </c>
      <c r="C336" s="212" t="s">
        <v>382</v>
      </c>
      <c r="D336" s="171" t="s">
        <v>383</v>
      </c>
      <c r="E336" s="174">
        <v>10.768800000000001</v>
      </c>
      <c r="F336" s="179"/>
      <c r="G336" s="180">
        <f>E336*F336</f>
        <v>0</v>
      </c>
      <c r="H336" s="181" t="s">
        <v>167</v>
      </c>
      <c r="I336" s="189" t="s">
        <v>77</v>
      </c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>
        <v>21</v>
      </c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>
      <c r="A337" s="187"/>
      <c r="B337" s="169"/>
      <c r="C337" s="241" t="s">
        <v>384</v>
      </c>
      <c r="D337" s="221"/>
      <c r="E337" s="224"/>
      <c r="F337" s="180"/>
      <c r="G337" s="180"/>
      <c r="H337" s="181"/>
      <c r="I337" s="189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outlineLevel="1">
      <c r="A338" s="187"/>
      <c r="B338" s="169"/>
      <c r="C338" s="241" t="s">
        <v>385</v>
      </c>
      <c r="D338" s="221"/>
      <c r="E338" s="224"/>
      <c r="F338" s="180"/>
      <c r="G338" s="180"/>
      <c r="H338" s="181"/>
      <c r="I338" s="189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>
      <c r="A339" s="187"/>
      <c r="B339" s="169"/>
      <c r="C339" s="241" t="s">
        <v>386</v>
      </c>
      <c r="D339" s="221"/>
      <c r="E339" s="224">
        <v>10.768800000000001</v>
      </c>
      <c r="F339" s="180"/>
      <c r="G339" s="180"/>
      <c r="H339" s="181"/>
      <c r="I339" s="189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>
      <c r="A340" s="186" t="s">
        <v>71</v>
      </c>
      <c r="B340" s="168" t="s">
        <v>387</v>
      </c>
      <c r="C340" s="211" t="s">
        <v>388</v>
      </c>
      <c r="D340" s="170"/>
      <c r="E340" s="173"/>
      <c r="F340" s="184">
        <f>SUM(G341:G368)</f>
        <v>0</v>
      </c>
      <c r="G340" s="185"/>
      <c r="H340" s="178"/>
      <c r="I340" s="188"/>
    </row>
    <row r="341" spans="1:60" outlineLevel="1">
      <c r="A341" s="187"/>
      <c r="B341" s="218" t="s">
        <v>389</v>
      </c>
      <c r="C341" s="239"/>
      <c r="D341" s="220"/>
      <c r="E341" s="223"/>
      <c r="F341" s="226"/>
      <c r="G341" s="227"/>
      <c r="H341" s="181"/>
      <c r="I341" s="189"/>
      <c r="J341" s="162"/>
      <c r="K341" s="162">
        <v>1</v>
      </c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>
      <c r="A342" s="187">
        <v>42</v>
      </c>
      <c r="B342" s="169" t="s">
        <v>390</v>
      </c>
      <c r="C342" s="212" t="s">
        <v>391</v>
      </c>
      <c r="D342" s="171" t="s">
        <v>148</v>
      </c>
      <c r="E342" s="174">
        <v>24</v>
      </c>
      <c r="F342" s="179"/>
      <c r="G342" s="180">
        <f>E342*F342</f>
        <v>0</v>
      </c>
      <c r="H342" s="181" t="s">
        <v>392</v>
      </c>
      <c r="I342" s="189" t="s">
        <v>77</v>
      </c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>
        <v>21</v>
      </c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>
      <c r="A343" s="187"/>
      <c r="B343" s="169"/>
      <c r="C343" s="241" t="s">
        <v>347</v>
      </c>
      <c r="D343" s="221"/>
      <c r="E343" s="224"/>
      <c r="F343" s="180"/>
      <c r="G343" s="180"/>
      <c r="H343" s="181"/>
      <c r="I343" s="189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>
      <c r="A344" s="187"/>
      <c r="B344" s="169"/>
      <c r="C344" s="241" t="s">
        <v>348</v>
      </c>
      <c r="D344" s="221"/>
      <c r="E344" s="224"/>
      <c r="F344" s="180"/>
      <c r="G344" s="180"/>
      <c r="H344" s="181"/>
      <c r="I344" s="189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outlineLevel="1">
      <c r="A345" s="187"/>
      <c r="B345" s="169"/>
      <c r="C345" s="241" t="s">
        <v>393</v>
      </c>
      <c r="D345" s="221"/>
      <c r="E345" s="224">
        <v>22.5</v>
      </c>
      <c r="F345" s="180"/>
      <c r="G345" s="180"/>
      <c r="H345" s="181"/>
      <c r="I345" s="189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>
      <c r="A346" s="187"/>
      <c r="B346" s="169"/>
      <c r="C346" s="241" t="s">
        <v>394</v>
      </c>
      <c r="D346" s="221"/>
      <c r="E346" s="224"/>
      <c r="F346" s="180"/>
      <c r="G346" s="180"/>
      <c r="H346" s="181"/>
      <c r="I346" s="189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>
      <c r="A347" s="187"/>
      <c r="B347" s="169"/>
      <c r="C347" s="241" t="s">
        <v>221</v>
      </c>
      <c r="D347" s="221"/>
      <c r="E347" s="224">
        <v>0.6</v>
      </c>
      <c r="F347" s="180"/>
      <c r="G347" s="180"/>
      <c r="H347" s="181"/>
      <c r="I347" s="189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>
      <c r="A348" s="187"/>
      <c r="B348" s="169"/>
      <c r="C348" s="241" t="s">
        <v>395</v>
      </c>
      <c r="D348" s="221"/>
      <c r="E348" s="224"/>
      <c r="F348" s="180"/>
      <c r="G348" s="180"/>
      <c r="H348" s="181"/>
      <c r="I348" s="189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outlineLevel="1">
      <c r="A349" s="187"/>
      <c r="B349" s="169"/>
      <c r="C349" s="241" t="s">
        <v>223</v>
      </c>
      <c r="D349" s="221"/>
      <c r="E349" s="224">
        <v>0.9</v>
      </c>
      <c r="F349" s="180"/>
      <c r="G349" s="180"/>
      <c r="H349" s="181"/>
      <c r="I349" s="189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162"/>
      <c r="AZ349" s="162"/>
      <c r="BA349" s="162"/>
      <c r="BB349" s="162"/>
      <c r="BC349" s="162"/>
      <c r="BD349" s="162"/>
      <c r="BE349" s="162"/>
      <c r="BF349" s="162"/>
      <c r="BG349" s="162"/>
      <c r="BH349" s="162"/>
    </row>
    <row r="350" spans="1:60" outlineLevel="1">
      <c r="A350" s="187"/>
      <c r="B350" s="219" t="s">
        <v>396</v>
      </c>
      <c r="C350" s="240"/>
      <c r="D350" s="229"/>
      <c r="E350" s="230"/>
      <c r="F350" s="231"/>
      <c r="G350" s="228"/>
      <c r="H350" s="181"/>
      <c r="I350" s="189"/>
      <c r="J350" s="162"/>
      <c r="K350" s="162">
        <v>1</v>
      </c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>
      <c r="A351" s="187"/>
      <c r="B351" s="219" t="s">
        <v>397</v>
      </c>
      <c r="C351" s="240"/>
      <c r="D351" s="229"/>
      <c r="E351" s="230"/>
      <c r="F351" s="231"/>
      <c r="G351" s="228"/>
      <c r="H351" s="181"/>
      <c r="I351" s="189"/>
      <c r="J351" s="162"/>
      <c r="K351" s="162">
        <v>2</v>
      </c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ht="22.5" outlineLevel="1">
      <c r="A352" s="187">
        <v>43</v>
      </c>
      <c r="B352" s="169" t="s">
        <v>398</v>
      </c>
      <c r="C352" s="212" t="s">
        <v>399</v>
      </c>
      <c r="D352" s="171" t="s">
        <v>148</v>
      </c>
      <c r="E352" s="174">
        <v>24</v>
      </c>
      <c r="F352" s="179"/>
      <c r="G352" s="180">
        <f>E352*F352</f>
        <v>0</v>
      </c>
      <c r="H352" s="181" t="s">
        <v>392</v>
      </c>
      <c r="I352" s="189" t="s">
        <v>77</v>
      </c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>
        <v>21</v>
      </c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>
      <c r="A353" s="187"/>
      <c r="B353" s="169"/>
      <c r="C353" s="241" t="s">
        <v>400</v>
      </c>
      <c r="D353" s="221"/>
      <c r="E353" s="224"/>
      <c r="F353" s="180"/>
      <c r="G353" s="180"/>
      <c r="H353" s="181"/>
      <c r="I353" s="189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>
      <c r="A354" s="187"/>
      <c r="B354" s="169"/>
      <c r="C354" s="241" t="s">
        <v>149</v>
      </c>
      <c r="D354" s="221"/>
      <c r="E354" s="224"/>
      <c r="F354" s="180"/>
      <c r="G354" s="180"/>
      <c r="H354" s="181"/>
      <c r="I354" s="189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>
      <c r="A355" s="187"/>
      <c r="B355" s="169"/>
      <c r="C355" s="241" t="s">
        <v>393</v>
      </c>
      <c r="D355" s="221"/>
      <c r="E355" s="224">
        <v>22.5</v>
      </c>
      <c r="F355" s="180"/>
      <c r="G355" s="180"/>
      <c r="H355" s="181"/>
      <c r="I355" s="189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>
      <c r="A356" s="187"/>
      <c r="B356" s="169"/>
      <c r="C356" s="241" t="s">
        <v>189</v>
      </c>
      <c r="D356" s="221"/>
      <c r="E356" s="224"/>
      <c r="F356" s="180"/>
      <c r="G356" s="180"/>
      <c r="H356" s="181"/>
      <c r="I356" s="189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>
      <c r="A357" s="187"/>
      <c r="B357" s="169"/>
      <c r="C357" s="241" t="s">
        <v>221</v>
      </c>
      <c r="D357" s="221"/>
      <c r="E357" s="224">
        <v>0.6</v>
      </c>
      <c r="F357" s="180"/>
      <c r="G357" s="180"/>
      <c r="H357" s="181"/>
      <c r="I357" s="189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>
      <c r="A358" s="187"/>
      <c r="B358" s="169"/>
      <c r="C358" s="241" t="s">
        <v>190</v>
      </c>
      <c r="D358" s="221"/>
      <c r="E358" s="224"/>
      <c r="F358" s="180"/>
      <c r="G358" s="180"/>
      <c r="H358" s="181"/>
      <c r="I358" s="189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outlineLevel="1">
      <c r="A359" s="187"/>
      <c r="B359" s="169"/>
      <c r="C359" s="241" t="s">
        <v>223</v>
      </c>
      <c r="D359" s="221"/>
      <c r="E359" s="224">
        <v>0.9</v>
      </c>
      <c r="F359" s="180"/>
      <c r="G359" s="180"/>
      <c r="H359" s="181"/>
      <c r="I359" s="189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>
      <c r="A360" s="187">
        <v>44</v>
      </c>
      <c r="B360" s="169" t="s">
        <v>401</v>
      </c>
      <c r="C360" s="212" t="s">
        <v>402</v>
      </c>
      <c r="D360" s="171" t="s">
        <v>148</v>
      </c>
      <c r="E360" s="174">
        <v>16.5</v>
      </c>
      <c r="F360" s="179"/>
      <c r="G360" s="180">
        <f>E360*F360</f>
        <v>0</v>
      </c>
      <c r="H360" s="181"/>
      <c r="I360" s="189" t="s">
        <v>186</v>
      </c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>
        <v>21</v>
      </c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>
      <c r="A361" s="187"/>
      <c r="B361" s="169"/>
      <c r="C361" s="241" t="s">
        <v>116</v>
      </c>
      <c r="D361" s="221"/>
      <c r="E361" s="224"/>
      <c r="F361" s="180"/>
      <c r="G361" s="180"/>
      <c r="H361" s="181"/>
      <c r="I361" s="189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>
      <c r="A362" s="187"/>
      <c r="B362" s="169"/>
      <c r="C362" s="241" t="s">
        <v>403</v>
      </c>
      <c r="D362" s="221"/>
      <c r="E362" s="224">
        <v>16.5</v>
      </c>
      <c r="F362" s="180"/>
      <c r="G362" s="180"/>
      <c r="H362" s="181"/>
      <c r="I362" s="189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>
      <c r="A363" s="187"/>
      <c r="B363" s="219" t="s">
        <v>404</v>
      </c>
      <c r="C363" s="240"/>
      <c r="D363" s="229"/>
      <c r="E363" s="230"/>
      <c r="F363" s="231"/>
      <c r="G363" s="228"/>
      <c r="H363" s="181"/>
      <c r="I363" s="189"/>
      <c r="J363" s="162"/>
      <c r="K363" s="162">
        <v>1</v>
      </c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outlineLevel="1">
      <c r="A364" s="187"/>
      <c r="B364" s="219" t="s">
        <v>405</v>
      </c>
      <c r="C364" s="240"/>
      <c r="D364" s="229"/>
      <c r="E364" s="230"/>
      <c r="F364" s="231"/>
      <c r="G364" s="228"/>
      <c r="H364" s="181"/>
      <c r="I364" s="189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>
      <c r="A365" s="187">
        <v>45</v>
      </c>
      <c r="B365" s="169" t="s">
        <v>406</v>
      </c>
      <c r="C365" s="212" t="s">
        <v>407</v>
      </c>
      <c r="D365" s="171" t="s">
        <v>408</v>
      </c>
      <c r="E365" s="174">
        <v>90.6</v>
      </c>
      <c r="F365" s="179"/>
      <c r="G365" s="180">
        <f>E365*F365</f>
        <v>0</v>
      </c>
      <c r="H365" s="181" t="s">
        <v>392</v>
      </c>
      <c r="I365" s="189" t="s">
        <v>77</v>
      </c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>
        <v>21</v>
      </c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>
      <c r="A366" s="187"/>
      <c r="B366" s="169"/>
      <c r="C366" s="241" t="s">
        <v>409</v>
      </c>
      <c r="D366" s="221"/>
      <c r="E366" s="224"/>
      <c r="F366" s="180"/>
      <c r="G366" s="180"/>
      <c r="H366" s="181"/>
      <c r="I366" s="189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outlineLevel="1">
      <c r="A367" s="187"/>
      <c r="B367" s="169"/>
      <c r="C367" s="241" t="s">
        <v>410</v>
      </c>
      <c r="D367" s="221"/>
      <c r="E367" s="224"/>
      <c r="F367" s="180"/>
      <c r="G367" s="180"/>
      <c r="H367" s="181"/>
      <c r="I367" s="189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>
      <c r="A368" s="187"/>
      <c r="B368" s="169"/>
      <c r="C368" s="241" t="s">
        <v>411</v>
      </c>
      <c r="D368" s="221"/>
      <c r="E368" s="224">
        <v>90.6</v>
      </c>
      <c r="F368" s="180"/>
      <c r="G368" s="180"/>
      <c r="H368" s="181"/>
      <c r="I368" s="189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>
      <c r="A369" s="186" t="s">
        <v>71</v>
      </c>
      <c r="B369" s="168" t="s">
        <v>412</v>
      </c>
      <c r="C369" s="211" t="s">
        <v>413</v>
      </c>
      <c r="D369" s="170"/>
      <c r="E369" s="173"/>
      <c r="F369" s="184">
        <f>SUM(G370:G394)</f>
        <v>0</v>
      </c>
      <c r="G369" s="185"/>
      <c r="H369" s="178"/>
      <c r="I369" s="188"/>
    </row>
    <row r="370" spans="1:60" outlineLevel="1">
      <c r="A370" s="187">
        <v>46</v>
      </c>
      <c r="B370" s="169" t="s">
        <v>414</v>
      </c>
      <c r="C370" s="212" t="s">
        <v>415</v>
      </c>
      <c r="D370" s="171" t="s">
        <v>148</v>
      </c>
      <c r="E370" s="174">
        <v>102.4</v>
      </c>
      <c r="F370" s="179"/>
      <c r="G370" s="180">
        <f>E370*F370</f>
        <v>0</v>
      </c>
      <c r="H370" s="181"/>
      <c r="I370" s="189" t="s">
        <v>186</v>
      </c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>
        <v>21</v>
      </c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>
      <c r="A371" s="187"/>
      <c r="B371" s="169"/>
      <c r="C371" s="241" t="s">
        <v>416</v>
      </c>
      <c r="D371" s="221"/>
      <c r="E371" s="224"/>
      <c r="F371" s="180"/>
      <c r="G371" s="180"/>
      <c r="H371" s="181"/>
      <c r="I371" s="189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outlineLevel="1">
      <c r="A372" s="187"/>
      <c r="B372" s="169"/>
      <c r="C372" s="241" t="s">
        <v>158</v>
      </c>
      <c r="D372" s="221"/>
      <c r="E372" s="224"/>
      <c r="F372" s="180"/>
      <c r="G372" s="180"/>
      <c r="H372" s="181"/>
      <c r="I372" s="189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</row>
    <row r="373" spans="1:60" outlineLevel="1">
      <c r="A373" s="187"/>
      <c r="B373" s="169"/>
      <c r="C373" s="241" t="s">
        <v>417</v>
      </c>
      <c r="D373" s="221"/>
      <c r="E373" s="224">
        <v>93</v>
      </c>
      <c r="F373" s="180"/>
      <c r="G373" s="180"/>
      <c r="H373" s="181"/>
      <c r="I373" s="189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>
      <c r="A374" s="187"/>
      <c r="B374" s="169"/>
      <c r="C374" s="241" t="s">
        <v>169</v>
      </c>
      <c r="D374" s="221"/>
      <c r="E374" s="224"/>
      <c r="F374" s="180"/>
      <c r="G374" s="180"/>
      <c r="H374" s="181"/>
      <c r="I374" s="189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 outlineLevel="1">
      <c r="A375" s="187"/>
      <c r="B375" s="169"/>
      <c r="C375" s="241" t="s">
        <v>418</v>
      </c>
      <c r="D375" s="221"/>
      <c r="E375" s="224">
        <v>4.4000000000000004</v>
      </c>
      <c r="F375" s="180"/>
      <c r="G375" s="180"/>
      <c r="H375" s="181"/>
      <c r="I375" s="189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</row>
    <row r="376" spans="1:60" outlineLevel="1">
      <c r="A376" s="187"/>
      <c r="B376" s="169"/>
      <c r="C376" s="241" t="s">
        <v>171</v>
      </c>
      <c r="D376" s="221"/>
      <c r="E376" s="224"/>
      <c r="F376" s="180"/>
      <c r="G376" s="180"/>
      <c r="H376" s="181"/>
      <c r="I376" s="189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>
      <c r="A377" s="187"/>
      <c r="B377" s="169"/>
      <c r="C377" s="241" t="s">
        <v>419</v>
      </c>
      <c r="D377" s="221"/>
      <c r="E377" s="224">
        <v>5</v>
      </c>
      <c r="F377" s="180"/>
      <c r="G377" s="180"/>
      <c r="H377" s="181"/>
      <c r="I377" s="189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outlineLevel="1">
      <c r="A378" s="187">
        <v>47</v>
      </c>
      <c r="B378" s="169" t="s">
        <v>420</v>
      </c>
      <c r="C378" s="212" t="s">
        <v>421</v>
      </c>
      <c r="D378" s="171" t="s">
        <v>248</v>
      </c>
      <c r="E378" s="174">
        <v>15</v>
      </c>
      <c r="F378" s="179"/>
      <c r="G378" s="180">
        <f>E378*F378</f>
        <v>0</v>
      </c>
      <c r="H378" s="181"/>
      <c r="I378" s="189" t="s">
        <v>186</v>
      </c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>
        <v>21</v>
      </c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</row>
    <row r="379" spans="1:60" outlineLevel="1">
      <c r="A379" s="187"/>
      <c r="B379" s="169"/>
      <c r="C379" s="241" t="s">
        <v>372</v>
      </c>
      <c r="D379" s="221"/>
      <c r="E379" s="224"/>
      <c r="F379" s="180"/>
      <c r="G379" s="180"/>
      <c r="H379" s="181"/>
      <c r="I379" s="189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 outlineLevel="1">
      <c r="A380" s="187"/>
      <c r="B380" s="169"/>
      <c r="C380" s="241" t="s">
        <v>422</v>
      </c>
      <c r="D380" s="221"/>
      <c r="E380" s="224">
        <v>14</v>
      </c>
      <c r="F380" s="180"/>
      <c r="G380" s="180"/>
      <c r="H380" s="181"/>
      <c r="I380" s="189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</row>
    <row r="381" spans="1:60" outlineLevel="1">
      <c r="A381" s="187"/>
      <c r="B381" s="169"/>
      <c r="C381" s="241" t="s">
        <v>423</v>
      </c>
      <c r="D381" s="221"/>
      <c r="E381" s="224"/>
      <c r="F381" s="180"/>
      <c r="G381" s="180"/>
      <c r="H381" s="181"/>
      <c r="I381" s="189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>
      <c r="A382" s="187"/>
      <c r="B382" s="169"/>
      <c r="C382" s="241" t="s">
        <v>252</v>
      </c>
      <c r="D382" s="221"/>
      <c r="E382" s="224">
        <v>1</v>
      </c>
      <c r="F382" s="180"/>
      <c r="G382" s="180"/>
      <c r="H382" s="181"/>
      <c r="I382" s="189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outlineLevel="1">
      <c r="A383" s="187">
        <v>48</v>
      </c>
      <c r="B383" s="169" t="s">
        <v>424</v>
      </c>
      <c r="C383" s="212" t="s">
        <v>425</v>
      </c>
      <c r="D383" s="171" t="s">
        <v>248</v>
      </c>
      <c r="E383" s="174">
        <v>1</v>
      </c>
      <c r="F383" s="179"/>
      <c r="G383" s="180">
        <f>E383*F383</f>
        <v>0</v>
      </c>
      <c r="H383" s="181"/>
      <c r="I383" s="189" t="s">
        <v>186</v>
      </c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>
        <v>21</v>
      </c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</row>
    <row r="384" spans="1:60" outlineLevel="1">
      <c r="A384" s="187"/>
      <c r="B384" s="169"/>
      <c r="C384" s="241" t="s">
        <v>372</v>
      </c>
      <c r="D384" s="221"/>
      <c r="E384" s="224"/>
      <c r="F384" s="180"/>
      <c r="G384" s="180"/>
      <c r="H384" s="181"/>
      <c r="I384" s="189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outlineLevel="1">
      <c r="A385" s="187"/>
      <c r="B385" s="169"/>
      <c r="C385" s="241" t="s">
        <v>252</v>
      </c>
      <c r="D385" s="221"/>
      <c r="E385" s="224">
        <v>1</v>
      </c>
      <c r="F385" s="180"/>
      <c r="G385" s="180"/>
      <c r="H385" s="181"/>
      <c r="I385" s="189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</row>
    <row r="386" spans="1:60" outlineLevel="1">
      <c r="A386" s="187">
        <v>49</v>
      </c>
      <c r="B386" s="169" t="s">
        <v>426</v>
      </c>
      <c r="C386" s="212" t="s">
        <v>427</v>
      </c>
      <c r="D386" s="171" t="s">
        <v>248</v>
      </c>
      <c r="E386" s="174">
        <v>1</v>
      </c>
      <c r="F386" s="179"/>
      <c r="G386" s="180">
        <f>E386*F386</f>
        <v>0</v>
      </c>
      <c r="H386" s="181"/>
      <c r="I386" s="189" t="s">
        <v>186</v>
      </c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>
        <v>21</v>
      </c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>
      <c r="A387" s="187"/>
      <c r="B387" s="169"/>
      <c r="C387" s="241" t="s">
        <v>372</v>
      </c>
      <c r="D387" s="221"/>
      <c r="E387" s="224"/>
      <c r="F387" s="180"/>
      <c r="G387" s="180"/>
      <c r="H387" s="181"/>
      <c r="I387" s="189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>
      <c r="A388" s="187"/>
      <c r="B388" s="169"/>
      <c r="C388" s="241" t="s">
        <v>252</v>
      </c>
      <c r="D388" s="221"/>
      <c r="E388" s="224">
        <v>1</v>
      </c>
      <c r="F388" s="180"/>
      <c r="G388" s="180"/>
      <c r="H388" s="181"/>
      <c r="I388" s="189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outlineLevel="1">
      <c r="A389" s="187"/>
      <c r="B389" s="219" t="s">
        <v>428</v>
      </c>
      <c r="C389" s="240"/>
      <c r="D389" s="229"/>
      <c r="E389" s="230"/>
      <c r="F389" s="231"/>
      <c r="G389" s="228"/>
      <c r="H389" s="181"/>
      <c r="I389" s="189"/>
      <c r="J389" s="162"/>
      <c r="K389" s="162">
        <v>1</v>
      </c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>
      <c r="A390" s="187"/>
      <c r="B390" s="219" t="s">
        <v>405</v>
      </c>
      <c r="C390" s="240"/>
      <c r="D390" s="229"/>
      <c r="E390" s="230"/>
      <c r="F390" s="231"/>
      <c r="G390" s="228"/>
      <c r="H390" s="181"/>
      <c r="I390" s="189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>
      <c r="A391" s="187">
        <v>50</v>
      </c>
      <c r="B391" s="169" t="s">
        <v>429</v>
      </c>
      <c r="C391" s="212" t="s">
        <v>407</v>
      </c>
      <c r="D391" s="171" t="s">
        <v>408</v>
      </c>
      <c r="E391" s="174">
        <v>593.27</v>
      </c>
      <c r="F391" s="179"/>
      <c r="G391" s="180">
        <f>E391*F391</f>
        <v>0</v>
      </c>
      <c r="H391" s="181" t="s">
        <v>430</v>
      </c>
      <c r="I391" s="189" t="s">
        <v>77</v>
      </c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>
        <v>21</v>
      </c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>
      <c r="A392" s="187"/>
      <c r="B392" s="169"/>
      <c r="C392" s="241" t="s">
        <v>409</v>
      </c>
      <c r="D392" s="221"/>
      <c r="E392" s="224"/>
      <c r="F392" s="180"/>
      <c r="G392" s="180"/>
      <c r="H392" s="181"/>
      <c r="I392" s="189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outlineLevel="1">
      <c r="A393" s="187"/>
      <c r="B393" s="169"/>
      <c r="C393" s="241" t="s">
        <v>431</v>
      </c>
      <c r="D393" s="221"/>
      <c r="E393" s="224"/>
      <c r="F393" s="180"/>
      <c r="G393" s="180"/>
      <c r="H393" s="181"/>
      <c r="I393" s="189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>
      <c r="A394" s="187"/>
      <c r="B394" s="169"/>
      <c r="C394" s="241" t="s">
        <v>432</v>
      </c>
      <c r="D394" s="221"/>
      <c r="E394" s="224">
        <v>593.27</v>
      </c>
      <c r="F394" s="180"/>
      <c r="G394" s="180"/>
      <c r="H394" s="181"/>
      <c r="I394" s="189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>
      <c r="A395" s="186" t="s">
        <v>71</v>
      </c>
      <c r="B395" s="168" t="s">
        <v>433</v>
      </c>
      <c r="C395" s="211" t="s">
        <v>434</v>
      </c>
      <c r="D395" s="170"/>
      <c r="E395" s="173"/>
      <c r="F395" s="184">
        <f>SUM(G396:G443)</f>
        <v>0</v>
      </c>
      <c r="G395" s="185"/>
      <c r="H395" s="178"/>
      <c r="I395" s="188"/>
    </row>
    <row r="396" spans="1:60" outlineLevel="1">
      <c r="A396" s="187"/>
      <c r="B396" s="218" t="s">
        <v>435</v>
      </c>
      <c r="C396" s="239"/>
      <c r="D396" s="220"/>
      <c r="E396" s="223"/>
      <c r="F396" s="226"/>
      <c r="G396" s="227"/>
      <c r="H396" s="181"/>
      <c r="I396" s="189"/>
      <c r="J396" s="162"/>
      <c r="K396" s="162">
        <v>1</v>
      </c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outlineLevel="1">
      <c r="A397" s="187"/>
      <c r="B397" s="219" t="s">
        <v>436</v>
      </c>
      <c r="C397" s="240"/>
      <c r="D397" s="229"/>
      <c r="E397" s="230"/>
      <c r="F397" s="231"/>
      <c r="G397" s="228"/>
      <c r="H397" s="181"/>
      <c r="I397" s="189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>
      <c r="A398" s="187"/>
      <c r="B398" s="219" t="s">
        <v>437</v>
      </c>
      <c r="C398" s="240"/>
      <c r="D398" s="229"/>
      <c r="E398" s="230"/>
      <c r="F398" s="231"/>
      <c r="G398" s="228"/>
      <c r="H398" s="181"/>
      <c r="I398" s="189"/>
      <c r="J398" s="162"/>
      <c r="K398" s="162">
        <v>2</v>
      </c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>
      <c r="A399" s="187">
        <v>51</v>
      </c>
      <c r="B399" s="169" t="s">
        <v>438</v>
      </c>
      <c r="C399" s="212" t="s">
        <v>439</v>
      </c>
      <c r="D399" s="171" t="s">
        <v>148</v>
      </c>
      <c r="E399" s="174">
        <v>2</v>
      </c>
      <c r="F399" s="179"/>
      <c r="G399" s="180">
        <f>E399*F399</f>
        <v>0</v>
      </c>
      <c r="H399" s="181" t="s">
        <v>440</v>
      </c>
      <c r="I399" s="189" t="s">
        <v>77</v>
      </c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>
        <v>21</v>
      </c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>
      <c r="A400" s="187"/>
      <c r="B400" s="169"/>
      <c r="C400" s="241" t="s">
        <v>441</v>
      </c>
      <c r="D400" s="221"/>
      <c r="E400" s="224"/>
      <c r="F400" s="180"/>
      <c r="G400" s="180"/>
      <c r="H400" s="181"/>
      <c r="I400" s="189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>
      <c r="A401" s="187"/>
      <c r="B401" s="169"/>
      <c r="C401" s="241" t="s">
        <v>442</v>
      </c>
      <c r="D401" s="221"/>
      <c r="E401" s="224">
        <v>1</v>
      </c>
      <c r="F401" s="180"/>
      <c r="G401" s="180"/>
      <c r="H401" s="181"/>
      <c r="I401" s="189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 outlineLevel="1">
      <c r="A402" s="187"/>
      <c r="B402" s="169"/>
      <c r="C402" s="241" t="s">
        <v>443</v>
      </c>
      <c r="D402" s="221"/>
      <c r="E402" s="224"/>
      <c r="F402" s="180"/>
      <c r="G402" s="180"/>
      <c r="H402" s="181"/>
      <c r="I402" s="189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</row>
    <row r="403" spans="1:60" outlineLevel="1">
      <c r="A403" s="187"/>
      <c r="B403" s="169"/>
      <c r="C403" s="241" t="s">
        <v>442</v>
      </c>
      <c r="D403" s="221"/>
      <c r="E403" s="224">
        <v>1</v>
      </c>
      <c r="F403" s="180"/>
      <c r="G403" s="180"/>
      <c r="H403" s="181"/>
      <c r="I403" s="189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>
      <c r="A404" s="187"/>
      <c r="B404" s="219" t="s">
        <v>444</v>
      </c>
      <c r="C404" s="240"/>
      <c r="D404" s="229"/>
      <c r="E404" s="230"/>
      <c r="F404" s="231"/>
      <c r="G404" s="228"/>
      <c r="H404" s="181"/>
      <c r="I404" s="189"/>
      <c r="J404" s="162"/>
      <c r="K404" s="162">
        <v>1</v>
      </c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 outlineLevel="1">
      <c r="A405" s="187"/>
      <c r="B405" s="219" t="s">
        <v>445</v>
      </c>
      <c r="C405" s="240"/>
      <c r="D405" s="229"/>
      <c r="E405" s="230"/>
      <c r="F405" s="231"/>
      <c r="G405" s="228"/>
      <c r="H405" s="181"/>
      <c r="I405" s="189"/>
      <c r="J405" s="162"/>
      <c r="K405" s="162">
        <v>2</v>
      </c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</row>
    <row r="406" spans="1:60" outlineLevel="1">
      <c r="A406" s="187">
        <v>52</v>
      </c>
      <c r="B406" s="169" t="s">
        <v>446</v>
      </c>
      <c r="C406" s="212" t="s">
        <v>447</v>
      </c>
      <c r="D406" s="171" t="s">
        <v>110</v>
      </c>
      <c r="E406" s="174">
        <v>0.64</v>
      </c>
      <c r="F406" s="179"/>
      <c r="G406" s="180">
        <f>E406*F406</f>
        <v>0</v>
      </c>
      <c r="H406" s="181" t="s">
        <v>440</v>
      </c>
      <c r="I406" s="189" t="s">
        <v>77</v>
      </c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>
        <v>21</v>
      </c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</row>
    <row r="407" spans="1:60" outlineLevel="1">
      <c r="A407" s="187"/>
      <c r="B407" s="169"/>
      <c r="C407" s="241" t="s">
        <v>441</v>
      </c>
      <c r="D407" s="221"/>
      <c r="E407" s="224"/>
      <c r="F407" s="180"/>
      <c r="G407" s="180"/>
      <c r="H407" s="181"/>
      <c r="I407" s="189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</row>
    <row r="408" spans="1:60" outlineLevel="1">
      <c r="A408" s="187"/>
      <c r="B408" s="169"/>
      <c r="C408" s="241" t="s">
        <v>448</v>
      </c>
      <c r="D408" s="221"/>
      <c r="E408" s="224">
        <v>0.32</v>
      </c>
      <c r="F408" s="180"/>
      <c r="G408" s="180"/>
      <c r="H408" s="181"/>
      <c r="I408" s="189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</row>
    <row r="409" spans="1:60" outlineLevel="1">
      <c r="A409" s="187"/>
      <c r="B409" s="169"/>
      <c r="C409" s="241" t="s">
        <v>443</v>
      </c>
      <c r="D409" s="221"/>
      <c r="E409" s="224"/>
      <c r="F409" s="180"/>
      <c r="G409" s="180"/>
      <c r="H409" s="181"/>
      <c r="I409" s="189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</row>
    <row r="410" spans="1:60" outlineLevel="1">
      <c r="A410" s="187"/>
      <c r="B410" s="169"/>
      <c r="C410" s="241" t="s">
        <v>448</v>
      </c>
      <c r="D410" s="221"/>
      <c r="E410" s="224">
        <v>0.32</v>
      </c>
      <c r="F410" s="180"/>
      <c r="G410" s="180"/>
      <c r="H410" s="181"/>
      <c r="I410" s="189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</row>
    <row r="411" spans="1:60" outlineLevel="1">
      <c r="A411" s="187"/>
      <c r="B411" s="219" t="s">
        <v>449</v>
      </c>
      <c r="C411" s="240"/>
      <c r="D411" s="229"/>
      <c r="E411" s="230"/>
      <c r="F411" s="231"/>
      <c r="G411" s="228"/>
      <c r="H411" s="181"/>
      <c r="I411" s="189"/>
      <c r="J411" s="162"/>
      <c r="K411" s="162">
        <v>1</v>
      </c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</row>
    <row r="412" spans="1:60" outlineLevel="1">
      <c r="A412" s="187">
        <v>53</v>
      </c>
      <c r="B412" s="169" t="s">
        <v>450</v>
      </c>
      <c r="C412" s="212" t="s">
        <v>451</v>
      </c>
      <c r="D412" s="171" t="s">
        <v>148</v>
      </c>
      <c r="E412" s="174">
        <v>3.28</v>
      </c>
      <c r="F412" s="179"/>
      <c r="G412" s="180">
        <f>E412*F412</f>
        <v>0</v>
      </c>
      <c r="H412" s="181" t="s">
        <v>440</v>
      </c>
      <c r="I412" s="189" t="s">
        <v>77</v>
      </c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>
        <v>21</v>
      </c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</row>
    <row r="413" spans="1:60" outlineLevel="1">
      <c r="A413" s="187"/>
      <c r="B413" s="169"/>
      <c r="C413" s="241" t="s">
        <v>441</v>
      </c>
      <c r="D413" s="221"/>
      <c r="E413" s="224"/>
      <c r="F413" s="180"/>
      <c r="G413" s="180"/>
      <c r="H413" s="181"/>
      <c r="I413" s="189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</row>
    <row r="414" spans="1:60" outlineLevel="1">
      <c r="A414" s="187"/>
      <c r="B414" s="169"/>
      <c r="C414" s="241" t="s">
        <v>452</v>
      </c>
      <c r="D414" s="221"/>
      <c r="E414" s="224">
        <v>1.64</v>
      </c>
      <c r="F414" s="180"/>
      <c r="G414" s="180"/>
      <c r="H414" s="181"/>
      <c r="I414" s="189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</row>
    <row r="415" spans="1:60" outlineLevel="1">
      <c r="A415" s="187"/>
      <c r="B415" s="169"/>
      <c r="C415" s="241" t="s">
        <v>443</v>
      </c>
      <c r="D415" s="221"/>
      <c r="E415" s="224"/>
      <c r="F415" s="180"/>
      <c r="G415" s="180"/>
      <c r="H415" s="181"/>
      <c r="I415" s="189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</row>
    <row r="416" spans="1:60" outlineLevel="1">
      <c r="A416" s="187"/>
      <c r="B416" s="169"/>
      <c r="C416" s="241" t="s">
        <v>452</v>
      </c>
      <c r="D416" s="221"/>
      <c r="E416" s="224">
        <v>1.64</v>
      </c>
      <c r="F416" s="180"/>
      <c r="G416" s="180"/>
      <c r="H416" s="181"/>
      <c r="I416" s="189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</row>
    <row r="417" spans="1:60" outlineLevel="1">
      <c r="A417" s="187">
        <v>54</v>
      </c>
      <c r="B417" s="169" t="s">
        <v>453</v>
      </c>
      <c r="C417" s="212" t="s">
        <v>454</v>
      </c>
      <c r="D417" s="171" t="s">
        <v>148</v>
      </c>
      <c r="E417" s="174">
        <v>3.6080000000000001</v>
      </c>
      <c r="F417" s="179"/>
      <c r="G417" s="180">
        <f>E417*F417</f>
        <v>0</v>
      </c>
      <c r="H417" s="181" t="s">
        <v>455</v>
      </c>
      <c r="I417" s="189" t="s">
        <v>77</v>
      </c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>
        <v>21</v>
      </c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</row>
    <row r="418" spans="1:60" outlineLevel="1">
      <c r="A418" s="187"/>
      <c r="B418" s="169"/>
      <c r="C418" s="241" t="s">
        <v>441</v>
      </c>
      <c r="D418" s="221"/>
      <c r="E418" s="224"/>
      <c r="F418" s="180"/>
      <c r="G418" s="180"/>
      <c r="H418" s="181"/>
      <c r="I418" s="189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</row>
    <row r="419" spans="1:60" outlineLevel="1">
      <c r="A419" s="187"/>
      <c r="B419" s="169"/>
      <c r="C419" s="242" t="s">
        <v>274</v>
      </c>
      <c r="D419" s="222"/>
      <c r="E419" s="225"/>
      <c r="F419" s="180"/>
      <c r="G419" s="180"/>
      <c r="H419" s="181"/>
      <c r="I419" s="189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</row>
    <row r="420" spans="1:60" outlineLevel="1">
      <c r="A420" s="187"/>
      <c r="B420" s="169"/>
      <c r="C420" s="243" t="s">
        <v>456</v>
      </c>
      <c r="D420" s="222"/>
      <c r="E420" s="225">
        <v>1.64</v>
      </c>
      <c r="F420" s="180"/>
      <c r="G420" s="180"/>
      <c r="H420" s="181"/>
      <c r="I420" s="189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</row>
    <row r="421" spans="1:60" outlineLevel="1">
      <c r="A421" s="187"/>
      <c r="B421" s="169"/>
      <c r="C421" s="242" t="s">
        <v>281</v>
      </c>
      <c r="D421" s="222"/>
      <c r="E421" s="225"/>
      <c r="F421" s="180"/>
      <c r="G421" s="180"/>
      <c r="H421" s="181"/>
      <c r="I421" s="189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</row>
    <row r="422" spans="1:60" outlineLevel="1">
      <c r="A422" s="187"/>
      <c r="B422" s="169"/>
      <c r="C422" s="241" t="s">
        <v>457</v>
      </c>
      <c r="D422" s="221"/>
      <c r="E422" s="224">
        <v>1.8</v>
      </c>
      <c r="F422" s="180"/>
      <c r="G422" s="180"/>
      <c r="H422" s="181"/>
      <c r="I422" s="189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</row>
    <row r="423" spans="1:60" outlineLevel="1">
      <c r="A423" s="187"/>
      <c r="B423" s="169"/>
      <c r="C423" s="241" t="s">
        <v>443</v>
      </c>
      <c r="D423" s="221"/>
      <c r="E423" s="224"/>
      <c r="F423" s="180"/>
      <c r="G423" s="180"/>
      <c r="H423" s="181"/>
      <c r="I423" s="189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</row>
    <row r="424" spans="1:60" outlineLevel="1">
      <c r="A424" s="187"/>
      <c r="B424" s="169"/>
      <c r="C424" s="242" t="s">
        <v>274</v>
      </c>
      <c r="D424" s="222"/>
      <c r="E424" s="225"/>
      <c r="F424" s="180"/>
      <c r="G424" s="180"/>
      <c r="H424" s="181"/>
      <c r="I424" s="189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</row>
    <row r="425" spans="1:60" outlineLevel="1">
      <c r="A425" s="187"/>
      <c r="B425" s="169"/>
      <c r="C425" s="243" t="s">
        <v>456</v>
      </c>
      <c r="D425" s="222"/>
      <c r="E425" s="225">
        <v>1.64</v>
      </c>
      <c r="F425" s="180"/>
      <c r="G425" s="180"/>
      <c r="H425" s="181"/>
      <c r="I425" s="189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</row>
    <row r="426" spans="1:60" outlineLevel="1">
      <c r="A426" s="187"/>
      <c r="B426" s="169"/>
      <c r="C426" s="242" t="s">
        <v>281</v>
      </c>
      <c r="D426" s="222"/>
      <c r="E426" s="225"/>
      <c r="F426" s="180"/>
      <c r="G426" s="180"/>
      <c r="H426" s="181"/>
      <c r="I426" s="189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</row>
    <row r="427" spans="1:60" outlineLevel="1">
      <c r="A427" s="187"/>
      <c r="B427" s="169"/>
      <c r="C427" s="241" t="s">
        <v>457</v>
      </c>
      <c r="D427" s="221"/>
      <c r="E427" s="224">
        <v>1.8</v>
      </c>
      <c r="F427" s="180"/>
      <c r="G427" s="180"/>
      <c r="H427" s="181"/>
      <c r="I427" s="189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</row>
    <row r="428" spans="1:60" outlineLevel="1">
      <c r="A428" s="187">
        <v>55</v>
      </c>
      <c r="B428" s="169" t="s">
        <v>458</v>
      </c>
      <c r="C428" s="212" t="s">
        <v>459</v>
      </c>
      <c r="D428" s="171" t="s">
        <v>110</v>
      </c>
      <c r="E428" s="174">
        <v>0.8</v>
      </c>
      <c r="F428" s="179"/>
      <c r="G428" s="180">
        <f>E428*F428</f>
        <v>0</v>
      </c>
      <c r="H428" s="181" t="s">
        <v>455</v>
      </c>
      <c r="I428" s="189" t="s">
        <v>77</v>
      </c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>
        <v>21</v>
      </c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</row>
    <row r="429" spans="1:60" outlineLevel="1">
      <c r="A429" s="187"/>
      <c r="B429" s="169"/>
      <c r="C429" s="241" t="s">
        <v>441</v>
      </c>
      <c r="D429" s="221"/>
      <c r="E429" s="224"/>
      <c r="F429" s="180"/>
      <c r="G429" s="180"/>
      <c r="H429" s="181"/>
      <c r="I429" s="189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</row>
    <row r="430" spans="1:60" outlineLevel="1">
      <c r="A430" s="187"/>
      <c r="B430" s="169"/>
      <c r="C430" s="242" t="s">
        <v>274</v>
      </c>
      <c r="D430" s="222"/>
      <c r="E430" s="225"/>
      <c r="F430" s="180"/>
      <c r="G430" s="180"/>
      <c r="H430" s="181"/>
      <c r="I430" s="189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</row>
    <row r="431" spans="1:60" outlineLevel="1">
      <c r="A431" s="187"/>
      <c r="B431" s="169"/>
      <c r="C431" s="243" t="s">
        <v>460</v>
      </c>
      <c r="D431" s="222"/>
      <c r="E431" s="225">
        <v>0.32</v>
      </c>
      <c r="F431" s="180"/>
      <c r="G431" s="180"/>
      <c r="H431" s="181"/>
      <c r="I431" s="189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</row>
    <row r="432" spans="1:60" outlineLevel="1">
      <c r="A432" s="187"/>
      <c r="B432" s="169"/>
      <c r="C432" s="242" t="s">
        <v>281</v>
      </c>
      <c r="D432" s="222"/>
      <c r="E432" s="225"/>
      <c r="F432" s="180"/>
      <c r="G432" s="180"/>
      <c r="H432" s="181"/>
      <c r="I432" s="189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</row>
    <row r="433" spans="1:60" outlineLevel="1">
      <c r="A433" s="187"/>
      <c r="B433" s="169"/>
      <c r="C433" s="241" t="s">
        <v>461</v>
      </c>
      <c r="D433" s="221"/>
      <c r="E433" s="224">
        <v>0.4</v>
      </c>
      <c r="F433" s="180"/>
      <c r="G433" s="180"/>
      <c r="H433" s="181"/>
      <c r="I433" s="189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</row>
    <row r="434" spans="1:60" outlineLevel="1">
      <c r="A434" s="187"/>
      <c r="B434" s="169"/>
      <c r="C434" s="241" t="s">
        <v>443</v>
      </c>
      <c r="D434" s="221"/>
      <c r="E434" s="224"/>
      <c r="F434" s="180"/>
      <c r="G434" s="180"/>
      <c r="H434" s="181"/>
      <c r="I434" s="189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</row>
    <row r="435" spans="1:60" outlineLevel="1">
      <c r="A435" s="187"/>
      <c r="B435" s="169"/>
      <c r="C435" s="242" t="s">
        <v>274</v>
      </c>
      <c r="D435" s="222"/>
      <c r="E435" s="225"/>
      <c r="F435" s="180"/>
      <c r="G435" s="180"/>
      <c r="H435" s="181"/>
      <c r="I435" s="189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</row>
    <row r="436" spans="1:60" outlineLevel="1">
      <c r="A436" s="187"/>
      <c r="B436" s="169"/>
      <c r="C436" s="243" t="s">
        <v>460</v>
      </c>
      <c r="D436" s="222"/>
      <c r="E436" s="225">
        <v>0.32</v>
      </c>
      <c r="F436" s="180"/>
      <c r="G436" s="180"/>
      <c r="H436" s="181"/>
      <c r="I436" s="189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</row>
    <row r="437" spans="1:60" outlineLevel="1">
      <c r="A437" s="187"/>
      <c r="B437" s="169"/>
      <c r="C437" s="242" t="s">
        <v>281</v>
      </c>
      <c r="D437" s="222"/>
      <c r="E437" s="225"/>
      <c r="F437" s="180"/>
      <c r="G437" s="180"/>
      <c r="H437" s="181"/>
      <c r="I437" s="189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</row>
    <row r="438" spans="1:60" outlineLevel="1">
      <c r="A438" s="187"/>
      <c r="B438" s="169"/>
      <c r="C438" s="241" t="s">
        <v>461</v>
      </c>
      <c r="D438" s="221"/>
      <c r="E438" s="224">
        <v>0.4</v>
      </c>
      <c r="F438" s="180"/>
      <c r="G438" s="180"/>
      <c r="H438" s="181"/>
      <c r="I438" s="189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</row>
    <row r="439" spans="1:60" outlineLevel="1">
      <c r="A439" s="187"/>
      <c r="B439" s="219" t="s">
        <v>462</v>
      </c>
      <c r="C439" s="240"/>
      <c r="D439" s="229"/>
      <c r="E439" s="230"/>
      <c r="F439" s="231"/>
      <c r="G439" s="228"/>
      <c r="H439" s="181"/>
      <c r="I439" s="189"/>
      <c r="J439" s="162"/>
      <c r="K439" s="162">
        <v>1</v>
      </c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</row>
    <row r="440" spans="1:60" outlineLevel="1">
      <c r="A440" s="187">
        <v>56</v>
      </c>
      <c r="B440" s="169" t="s">
        <v>463</v>
      </c>
      <c r="C440" s="212" t="s">
        <v>407</v>
      </c>
      <c r="D440" s="171" t="s">
        <v>408</v>
      </c>
      <c r="E440" s="174">
        <v>7.6710000000000003</v>
      </c>
      <c r="F440" s="179"/>
      <c r="G440" s="180">
        <f>E440*F440</f>
        <v>0</v>
      </c>
      <c r="H440" s="181" t="s">
        <v>440</v>
      </c>
      <c r="I440" s="189" t="s">
        <v>77</v>
      </c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>
        <v>21</v>
      </c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</row>
    <row r="441" spans="1:60" outlineLevel="1">
      <c r="A441" s="187"/>
      <c r="B441" s="169"/>
      <c r="C441" s="241" t="s">
        <v>409</v>
      </c>
      <c r="D441" s="221"/>
      <c r="E441" s="224"/>
      <c r="F441" s="180"/>
      <c r="G441" s="180"/>
      <c r="H441" s="181"/>
      <c r="I441" s="189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</row>
    <row r="442" spans="1:60" outlineLevel="1">
      <c r="A442" s="187"/>
      <c r="B442" s="169"/>
      <c r="C442" s="241" t="s">
        <v>464</v>
      </c>
      <c r="D442" s="221"/>
      <c r="E442" s="224"/>
      <c r="F442" s="180"/>
      <c r="G442" s="180"/>
      <c r="H442" s="181"/>
      <c r="I442" s="189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</row>
    <row r="443" spans="1:60" outlineLevel="1">
      <c r="A443" s="187"/>
      <c r="B443" s="169"/>
      <c r="C443" s="241" t="s">
        <v>465</v>
      </c>
      <c r="D443" s="221"/>
      <c r="E443" s="224">
        <v>7.6710000000000003</v>
      </c>
      <c r="F443" s="180"/>
      <c r="G443" s="180"/>
      <c r="H443" s="181"/>
      <c r="I443" s="189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</row>
    <row r="444" spans="1:60">
      <c r="A444" s="186" t="s">
        <v>71</v>
      </c>
      <c r="B444" s="168" t="s">
        <v>466</v>
      </c>
      <c r="C444" s="211" t="s">
        <v>467</v>
      </c>
      <c r="D444" s="170"/>
      <c r="E444" s="173"/>
      <c r="F444" s="184">
        <f>SUM(G445:G466)</f>
        <v>0</v>
      </c>
      <c r="G444" s="185"/>
      <c r="H444" s="178"/>
      <c r="I444" s="188"/>
    </row>
    <row r="445" spans="1:60" outlineLevel="1">
      <c r="A445" s="187">
        <v>57</v>
      </c>
      <c r="B445" s="169" t="s">
        <v>468</v>
      </c>
      <c r="C445" s="212" t="s">
        <v>469</v>
      </c>
      <c r="D445" s="171" t="s">
        <v>110</v>
      </c>
      <c r="E445" s="174">
        <v>9.5399999999999991</v>
      </c>
      <c r="F445" s="179"/>
      <c r="G445" s="180">
        <f>E445*F445</f>
        <v>0</v>
      </c>
      <c r="H445" s="181"/>
      <c r="I445" s="189" t="s">
        <v>186</v>
      </c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>
        <v>21</v>
      </c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</row>
    <row r="446" spans="1:60" outlineLevel="1">
      <c r="A446" s="187"/>
      <c r="B446" s="169"/>
      <c r="C446" s="241" t="s">
        <v>114</v>
      </c>
      <c r="D446" s="221"/>
      <c r="E446" s="224"/>
      <c r="F446" s="180"/>
      <c r="G446" s="180"/>
      <c r="H446" s="181"/>
      <c r="I446" s="189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</row>
    <row r="447" spans="1:60" outlineLevel="1">
      <c r="A447" s="187"/>
      <c r="B447" s="169"/>
      <c r="C447" s="242" t="s">
        <v>274</v>
      </c>
      <c r="D447" s="222"/>
      <c r="E447" s="225"/>
      <c r="F447" s="180"/>
      <c r="G447" s="180"/>
      <c r="H447" s="181"/>
      <c r="I447" s="189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</row>
    <row r="448" spans="1:60" outlineLevel="1">
      <c r="A448" s="187"/>
      <c r="B448" s="169"/>
      <c r="C448" s="243" t="s">
        <v>470</v>
      </c>
      <c r="D448" s="222"/>
      <c r="E448" s="225">
        <v>18.399999999999999</v>
      </c>
      <c r="F448" s="180"/>
      <c r="G448" s="180"/>
      <c r="H448" s="181"/>
      <c r="I448" s="189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</row>
    <row r="449" spans="1:60" outlineLevel="1">
      <c r="A449" s="187"/>
      <c r="B449" s="169"/>
      <c r="C449" s="242" t="s">
        <v>281</v>
      </c>
      <c r="D449" s="222"/>
      <c r="E449" s="225"/>
      <c r="F449" s="180"/>
      <c r="G449" s="180"/>
      <c r="H449" s="181"/>
      <c r="I449" s="189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</row>
    <row r="450" spans="1:60" outlineLevel="1">
      <c r="A450" s="187"/>
      <c r="B450" s="169"/>
      <c r="C450" s="241" t="s">
        <v>471</v>
      </c>
      <c r="D450" s="221"/>
      <c r="E450" s="224">
        <v>5.52</v>
      </c>
      <c r="F450" s="180"/>
      <c r="G450" s="180"/>
      <c r="H450" s="181"/>
      <c r="I450" s="189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</row>
    <row r="451" spans="1:60" outlineLevel="1">
      <c r="A451" s="187"/>
      <c r="B451" s="169"/>
      <c r="C451" s="241" t="s">
        <v>118</v>
      </c>
      <c r="D451" s="221"/>
      <c r="E451" s="224"/>
      <c r="F451" s="180"/>
      <c r="G451" s="180"/>
      <c r="H451" s="181"/>
      <c r="I451" s="189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</row>
    <row r="452" spans="1:60" outlineLevel="1">
      <c r="A452" s="187"/>
      <c r="B452" s="169"/>
      <c r="C452" s="242" t="s">
        <v>274</v>
      </c>
      <c r="D452" s="222"/>
      <c r="E452" s="225"/>
      <c r="F452" s="180"/>
      <c r="G452" s="180"/>
      <c r="H452" s="181"/>
      <c r="I452" s="189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</row>
    <row r="453" spans="1:60" outlineLevel="1">
      <c r="A453" s="187"/>
      <c r="B453" s="169"/>
      <c r="C453" s="243" t="s">
        <v>472</v>
      </c>
      <c r="D453" s="222"/>
      <c r="E453" s="225">
        <v>13.4</v>
      </c>
      <c r="F453" s="180"/>
      <c r="G453" s="180"/>
      <c r="H453" s="181"/>
      <c r="I453" s="189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</row>
    <row r="454" spans="1:60" outlineLevel="1">
      <c r="A454" s="187"/>
      <c r="B454" s="169"/>
      <c r="C454" s="242" t="s">
        <v>281</v>
      </c>
      <c r="D454" s="222"/>
      <c r="E454" s="225"/>
      <c r="F454" s="180"/>
      <c r="G454" s="180"/>
      <c r="H454" s="181"/>
      <c r="I454" s="189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</row>
    <row r="455" spans="1:60" outlineLevel="1">
      <c r="A455" s="187"/>
      <c r="B455" s="169"/>
      <c r="C455" s="241" t="s">
        <v>473</v>
      </c>
      <c r="D455" s="221"/>
      <c r="E455" s="224">
        <v>4.0199999999999996</v>
      </c>
      <c r="F455" s="180"/>
      <c r="G455" s="180"/>
      <c r="H455" s="181"/>
      <c r="I455" s="189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</row>
    <row r="456" spans="1:60" outlineLevel="1">
      <c r="A456" s="187">
        <v>58</v>
      </c>
      <c r="B456" s="169" t="s">
        <v>474</v>
      </c>
      <c r="C456" s="212" t="s">
        <v>475</v>
      </c>
      <c r="D456" s="171" t="s">
        <v>110</v>
      </c>
      <c r="E456" s="174">
        <v>9.5399999999999991</v>
      </c>
      <c r="F456" s="179"/>
      <c r="G456" s="180">
        <f>E456*F456</f>
        <v>0</v>
      </c>
      <c r="H456" s="181"/>
      <c r="I456" s="189" t="s">
        <v>186</v>
      </c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>
        <v>21</v>
      </c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</row>
    <row r="457" spans="1:60" outlineLevel="1">
      <c r="A457" s="187"/>
      <c r="B457" s="169"/>
      <c r="C457" s="241" t="s">
        <v>114</v>
      </c>
      <c r="D457" s="221"/>
      <c r="E457" s="224"/>
      <c r="F457" s="180"/>
      <c r="G457" s="180"/>
      <c r="H457" s="181"/>
      <c r="I457" s="189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</row>
    <row r="458" spans="1:60" outlineLevel="1">
      <c r="A458" s="187"/>
      <c r="B458" s="169"/>
      <c r="C458" s="242" t="s">
        <v>274</v>
      </c>
      <c r="D458" s="222"/>
      <c r="E458" s="225"/>
      <c r="F458" s="180"/>
      <c r="G458" s="180"/>
      <c r="H458" s="181"/>
      <c r="I458" s="189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</row>
    <row r="459" spans="1:60" outlineLevel="1">
      <c r="A459" s="187"/>
      <c r="B459" s="169"/>
      <c r="C459" s="243" t="s">
        <v>470</v>
      </c>
      <c r="D459" s="222"/>
      <c r="E459" s="225">
        <v>18.399999999999999</v>
      </c>
      <c r="F459" s="180"/>
      <c r="G459" s="180"/>
      <c r="H459" s="181"/>
      <c r="I459" s="189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</row>
    <row r="460" spans="1:60" outlineLevel="1">
      <c r="A460" s="187"/>
      <c r="B460" s="169"/>
      <c r="C460" s="242" t="s">
        <v>281</v>
      </c>
      <c r="D460" s="222"/>
      <c r="E460" s="225"/>
      <c r="F460" s="180"/>
      <c r="G460" s="180"/>
      <c r="H460" s="181"/>
      <c r="I460" s="189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</row>
    <row r="461" spans="1:60" outlineLevel="1">
      <c r="A461" s="187"/>
      <c r="B461" s="169"/>
      <c r="C461" s="241" t="s">
        <v>471</v>
      </c>
      <c r="D461" s="221"/>
      <c r="E461" s="224">
        <v>5.52</v>
      </c>
      <c r="F461" s="180"/>
      <c r="G461" s="180"/>
      <c r="H461" s="181"/>
      <c r="I461" s="189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</row>
    <row r="462" spans="1:60" outlineLevel="1">
      <c r="A462" s="187"/>
      <c r="B462" s="169"/>
      <c r="C462" s="241" t="s">
        <v>118</v>
      </c>
      <c r="D462" s="221"/>
      <c r="E462" s="224"/>
      <c r="F462" s="180"/>
      <c r="G462" s="180"/>
      <c r="H462" s="181"/>
      <c r="I462" s="189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</row>
    <row r="463" spans="1:60" outlineLevel="1">
      <c r="A463" s="187"/>
      <c r="B463" s="169"/>
      <c r="C463" s="242" t="s">
        <v>274</v>
      </c>
      <c r="D463" s="222"/>
      <c r="E463" s="225"/>
      <c r="F463" s="180"/>
      <c r="G463" s="180"/>
      <c r="H463" s="181"/>
      <c r="I463" s="189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</row>
    <row r="464" spans="1:60" outlineLevel="1">
      <c r="A464" s="187"/>
      <c r="B464" s="169"/>
      <c r="C464" s="243" t="s">
        <v>472</v>
      </c>
      <c r="D464" s="222"/>
      <c r="E464" s="225">
        <v>13.4</v>
      </c>
      <c r="F464" s="180"/>
      <c r="G464" s="180"/>
      <c r="H464" s="181"/>
      <c r="I464" s="189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</row>
    <row r="465" spans="1:60" outlineLevel="1">
      <c r="A465" s="187"/>
      <c r="B465" s="169"/>
      <c r="C465" s="242" t="s">
        <v>281</v>
      </c>
      <c r="D465" s="222"/>
      <c r="E465" s="225"/>
      <c r="F465" s="180"/>
      <c r="G465" s="180"/>
      <c r="H465" s="181"/>
      <c r="I465" s="189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  <c r="BA465" s="162"/>
      <c r="BB465" s="162"/>
      <c r="BC465" s="162"/>
      <c r="BD465" s="162"/>
      <c r="BE465" s="162"/>
      <c r="BF465" s="162"/>
      <c r="BG465" s="162"/>
      <c r="BH465" s="162"/>
    </row>
    <row r="466" spans="1:60" outlineLevel="1">
      <c r="A466" s="187"/>
      <c r="B466" s="169"/>
      <c r="C466" s="241" t="s">
        <v>473</v>
      </c>
      <c r="D466" s="221"/>
      <c r="E466" s="224">
        <v>4.0199999999999996</v>
      </c>
      <c r="F466" s="180"/>
      <c r="G466" s="180"/>
      <c r="H466" s="181"/>
      <c r="I466" s="189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</row>
    <row r="467" spans="1:60">
      <c r="A467" s="186" t="s">
        <v>71</v>
      </c>
      <c r="B467" s="168" t="s">
        <v>476</v>
      </c>
      <c r="C467" s="211" t="s">
        <v>477</v>
      </c>
      <c r="D467" s="170"/>
      <c r="E467" s="173"/>
      <c r="F467" s="184">
        <f>SUM(G468:G480)</f>
        <v>0</v>
      </c>
      <c r="G467" s="185"/>
      <c r="H467" s="178"/>
      <c r="I467" s="188"/>
    </row>
    <row r="468" spans="1:60" outlineLevel="1">
      <c r="A468" s="187"/>
      <c r="B468" s="218" t="s">
        <v>478</v>
      </c>
      <c r="C468" s="239"/>
      <c r="D468" s="220"/>
      <c r="E468" s="223"/>
      <c r="F468" s="226"/>
      <c r="G468" s="227"/>
      <c r="H468" s="181"/>
      <c r="I468" s="189"/>
      <c r="J468" s="162"/>
      <c r="K468" s="162">
        <v>1</v>
      </c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</row>
    <row r="469" spans="1:60" outlineLevel="1">
      <c r="A469" s="187">
        <v>59</v>
      </c>
      <c r="B469" s="169" t="s">
        <v>479</v>
      </c>
      <c r="C469" s="212" t="s">
        <v>480</v>
      </c>
      <c r="D469" s="171" t="s">
        <v>110</v>
      </c>
      <c r="E469" s="174">
        <v>2.4</v>
      </c>
      <c r="F469" s="179"/>
      <c r="G469" s="180">
        <f>E469*F469</f>
        <v>0</v>
      </c>
      <c r="H469" s="181" t="s">
        <v>481</v>
      </c>
      <c r="I469" s="189" t="s">
        <v>77</v>
      </c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>
        <v>21</v>
      </c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  <c r="BA469" s="162"/>
      <c r="BB469" s="162"/>
      <c r="BC469" s="162"/>
      <c r="BD469" s="162"/>
      <c r="BE469" s="162"/>
      <c r="BF469" s="162"/>
      <c r="BG469" s="162"/>
      <c r="BH469" s="162"/>
    </row>
    <row r="470" spans="1:60" outlineLevel="1">
      <c r="A470" s="187"/>
      <c r="B470" s="169"/>
      <c r="C470" s="241" t="s">
        <v>333</v>
      </c>
      <c r="D470" s="221"/>
      <c r="E470" s="224"/>
      <c r="F470" s="180"/>
      <c r="G470" s="180"/>
      <c r="H470" s="181"/>
      <c r="I470" s="189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</row>
    <row r="471" spans="1:60" outlineLevel="1">
      <c r="A471" s="187"/>
      <c r="B471" s="169"/>
      <c r="C471" s="241" t="s">
        <v>336</v>
      </c>
      <c r="D471" s="221"/>
      <c r="E471" s="224"/>
      <c r="F471" s="180"/>
      <c r="G471" s="180"/>
      <c r="H471" s="181"/>
      <c r="I471" s="189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</row>
    <row r="472" spans="1:60" outlineLevel="1">
      <c r="A472" s="187"/>
      <c r="B472" s="169"/>
      <c r="C472" s="241" t="s">
        <v>161</v>
      </c>
      <c r="D472" s="221"/>
      <c r="E472" s="224">
        <v>0.96</v>
      </c>
      <c r="F472" s="180"/>
      <c r="G472" s="180"/>
      <c r="H472" s="181"/>
      <c r="I472" s="189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</row>
    <row r="473" spans="1:60" outlineLevel="1">
      <c r="A473" s="187"/>
      <c r="B473" s="169"/>
      <c r="C473" s="241" t="s">
        <v>337</v>
      </c>
      <c r="D473" s="221"/>
      <c r="E473" s="224"/>
      <c r="F473" s="180"/>
      <c r="G473" s="180"/>
      <c r="H473" s="181"/>
      <c r="I473" s="189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</row>
    <row r="474" spans="1:60" outlineLevel="1">
      <c r="A474" s="187"/>
      <c r="B474" s="169"/>
      <c r="C474" s="241" t="s">
        <v>163</v>
      </c>
      <c r="D474" s="221"/>
      <c r="E474" s="224">
        <v>1.44</v>
      </c>
      <c r="F474" s="180"/>
      <c r="G474" s="180"/>
      <c r="H474" s="181"/>
      <c r="I474" s="189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</row>
    <row r="475" spans="1:60" outlineLevel="1">
      <c r="A475" s="187">
        <v>60</v>
      </c>
      <c r="B475" s="169" t="s">
        <v>482</v>
      </c>
      <c r="C475" s="212" t="s">
        <v>483</v>
      </c>
      <c r="D475" s="171" t="s">
        <v>110</v>
      </c>
      <c r="E475" s="174">
        <v>36</v>
      </c>
      <c r="F475" s="179"/>
      <c r="G475" s="180">
        <f>E475*F475</f>
        <v>0</v>
      </c>
      <c r="H475" s="181" t="s">
        <v>481</v>
      </c>
      <c r="I475" s="189" t="s">
        <v>77</v>
      </c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>
        <v>21</v>
      </c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</row>
    <row r="476" spans="1:60" outlineLevel="1">
      <c r="A476" s="187"/>
      <c r="B476" s="169"/>
      <c r="C476" s="241" t="s">
        <v>334</v>
      </c>
      <c r="D476" s="221"/>
      <c r="E476" s="224"/>
      <c r="F476" s="180"/>
      <c r="G476" s="180"/>
      <c r="H476" s="181"/>
      <c r="I476" s="189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</row>
    <row r="477" spans="1:60" outlineLevel="1">
      <c r="A477" s="187"/>
      <c r="B477" s="169"/>
      <c r="C477" s="241" t="s">
        <v>159</v>
      </c>
      <c r="D477" s="221"/>
      <c r="E477" s="224">
        <v>36</v>
      </c>
      <c r="F477" s="180"/>
      <c r="G477" s="180"/>
      <c r="H477" s="181"/>
      <c r="I477" s="189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</row>
    <row r="478" spans="1:60" outlineLevel="1">
      <c r="A478" s="187"/>
      <c r="B478" s="219" t="s">
        <v>484</v>
      </c>
      <c r="C478" s="240"/>
      <c r="D478" s="229"/>
      <c r="E478" s="230"/>
      <c r="F478" s="231"/>
      <c r="G478" s="228"/>
      <c r="H478" s="181"/>
      <c r="I478" s="189"/>
      <c r="J478" s="162"/>
      <c r="K478" s="162">
        <v>1</v>
      </c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</row>
    <row r="479" spans="1:60" outlineLevel="1">
      <c r="A479" s="187"/>
      <c r="B479" s="219" t="s">
        <v>405</v>
      </c>
      <c r="C479" s="240"/>
      <c r="D479" s="229"/>
      <c r="E479" s="230"/>
      <c r="F479" s="231"/>
      <c r="G479" s="228"/>
      <c r="H479" s="181"/>
      <c r="I479" s="189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</row>
    <row r="480" spans="1:60" outlineLevel="1">
      <c r="A480" s="187">
        <v>61</v>
      </c>
      <c r="B480" s="169" t="s">
        <v>485</v>
      </c>
      <c r="C480" s="212" t="s">
        <v>407</v>
      </c>
      <c r="D480" s="171" t="s">
        <v>408</v>
      </c>
      <c r="E480" s="174">
        <v>17.16</v>
      </c>
      <c r="F480" s="179"/>
      <c r="G480" s="180">
        <f>E480*F480</f>
        <v>0</v>
      </c>
      <c r="H480" s="181" t="s">
        <v>481</v>
      </c>
      <c r="I480" s="189" t="s">
        <v>77</v>
      </c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>
        <v>21</v>
      </c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</row>
    <row r="481" spans="1:60">
      <c r="A481" s="186" t="s">
        <v>71</v>
      </c>
      <c r="B481" s="168" t="s">
        <v>486</v>
      </c>
      <c r="C481" s="211" t="s">
        <v>487</v>
      </c>
      <c r="D481" s="170"/>
      <c r="E481" s="173"/>
      <c r="F481" s="184">
        <f>SUM(G482:G484)</f>
        <v>0</v>
      </c>
      <c r="G481" s="185"/>
      <c r="H481" s="178"/>
      <c r="I481" s="188"/>
    </row>
    <row r="482" spans="1:60" outlineLevel="1">
      <c r="A482" s="187">
        <v>62</v>
      </c>
      <c r="B482" s="169" t="s">
        <v>488</v>
      </c>
      <c r="C482" s="212" t="s">
        <v>489</v>
      </c>
      <c r="D482" s="171" t="s">
        <v>248</v>
      </c>
      <c r="E482" s="174">
        <v>12</v>
      </c>
      <c r="F482" s="179"/>
      <c r="G482" s="180">
        <f>E482*F482</f>
        <v>0</v>
      </c>
      <c r="H482" s="181"/>
      <c r="I482" s="189" t="s">
        <v>186</v>
      </c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>
        <v>21</v>
      </c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</row>
    <row r="483" spans="1:60" outlineLevel="1">
      <c r="A483" s="187">
        <v>63</v>
      </c>
      <c r="B483" s="169" t="s">
        <v>490</v>
      </c>
      <c r="C483" s="212" t="s">
        <v>491</v>
      </c>
      <c r="D483" s="171" t="s">
        <v>248</v>
      </c>
      <c r="E483" s="174">
        <v>22</v>
      </c>
      <c r="F483" s="179"/>
      <c r="G483" s="180">
        <f>E483*F483</f>
        <v>0</v>
      </c>
      <c r="H483" s="181"/>
      <c r="I483" s="189" t="s">
        <v>186</v>
      </c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>
        <v>21</v>
      </c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162"/>
      <c r="AZ483" s="162"/>
      <c r="BA483" s="162"/>
      <c r="BB483" s="162"/>
      <c r="BC483" s="162"/>
      <c r="BD483" s="162"/>
      <c r="BE483" s="162"/>
      <c r="BF483" s="162"/>
      <c r="BG483" s="162"/>
      <c r="BH483" s="162"/>
    </row>
    <row r="484" spans="1:60" outlineLevel="1">
      <c r="A484" s="187">
        <v>64</v>
      </c>
      <c r="B484" s="169" t="s">
        <v>492</v>
      </c>
      <c r="C484" s="212" t="s">
        <v>493</v>
      </c>
      <c r="D484" s="171" t="s">
        <v>248</v>
      </c>
      <c r="E484" s="174">
        <v>24</v>
      </c>
      <c r="F484" s="179"/>
      <c r="G484" s="180">
        <f>E484*F484</f>
        <v>0</v>
      </c>
      <c r="H484" s="181"/>
      <c r="I484" s="189" t="s">
        <v>186</v>
      </c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>
        <v>21</v>
      </c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162"/>
      <c r="AZ484" s="162"/>
      <c r="BA484" s="162"/>
      <c r="BB484" s="162"/>
      <c r="BC484" s="162"/>
      <c r="BD484" s="162"/>
      <c r="BE484" s="162"/>
      <c r="BF484" s="162"/>
      <c r="BG484" s="162"/>
      <c r="BH484" s="162"/>
    </row>
    <row r="485" spans="1:60">
      <c r="A485" s="186" t="s">
        <v>71</v>
      </c>
      <c r="B485" s="168" t="s">
        <v>494</v>
      </c>
      <c r="C485" s="211" t="s">
        <v>495</v>
      </c>
      <c r="D485" s="170"/>
      <c r="E485" s="173"/>
      <c r="F485" s="184">
        <f>SUM(G486:G492)</f>
        <v>0</v>
      </c>
      <c r="G485" s="185"/>
      <c r="H485" s="178"/>
      <c r="I485" s="188"/>
    </row>
    <row r="486" spans="1:60" outlineLevel="1">
      <c r="A486" s="187">
        <v>65</v>
      </c>
      <c r="B486" s="169" t="s">
        <v>496</v>
      </c>
      <c r="C486" s="212" t="s">
        <v>497</v>
      </c>
      <c r="D486" s="171" t="s">
        <v>148</v>
      </c>
      <c r="E486" s="174">
        <v>9.84</v>
      </c>
      <c r="F486" s="179"/>
      <c r="G486" s="180">
        <f>E486*F486</f>
        <v>0</v>
      </c>
      <c r="H486" s="181"/>
      <c r="I486" s="189" t="s">
        <v>186</v>
      </c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>
        <v>21</v>
      </c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162"/>
      <c r="AZ486" s="162"/>
      <c r="BA486" s="162"/>
      <c r="BB486" s="162"/>
      <c r="BC486" s="162"/>
      <c r="BD486" s="162"/>
      <c r="BE486" s="162"/>
      <c r="BF486" s="162"/>
      <c r="BG486" s="162"/>
      <c r="BH486" s="162"/>
    </row>
    <row r="487" spans="1:60" outlineLevel="1">
      <c r="A487" s="187"/>
      <c r="B487" s="169"/>
      <c r="C487" s="241" t="s">
        <v>116</v>
      </c>
      <c r="D487" s="221"/>
      <c r="E487" s="224"/>
      <c r="F487" s="180"/>
      <c r="G487" s="180"/>
      <c r="H487" s="181"/>
      <c r="I487" s="189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162"/>
      <c r="AZ487" s="162"/>
      <c r="BA487" s="162"/>
      <c r="BB487" s="162"/>
      <c r="BC487" s="162"/>
      <c r="BD487" s="162"/>
      <c r="BE487" s="162"/>
      <c r="BF487" s="162"/>
      <c r="BG487" s="162"/>
      <c r="BH487" s="162"/>
    </row>
    <row r="488" spans="1:60" outlineLevel="1">
      <c r="A488" s="187"/>
      <c r="B488" s="169"/>
      <c r="C488" s="241" t="s">
        <v>498</v>
      </c>
      <c r="D488" s="221"/>
      <c r="E488" s="224">
        <v>9.84</v>
      </c>
      <c r="F488" s="180"/>
      <c r="G488" s="180"/>
      <c r="H488" s="181"/>
      <c r="I488" s="189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162"/>
      <c r="AZ488" s="162"/>
      <c r="BA488" s="162"/>
      <c r="BB488" s="162"/>
      <c r="BC488" s="162"/>
      <c r="BD488" s="162"/>
      <c r="BE488" s="162"/>
      <c r="BF488" s="162"/>
      <c r="BG488" s="162"/>
      <c r="BH488" s="162"/>
    </row>
    <row r="489" spans="1:60" ht="22.5" outlineLevel="1">
      <c r="A489" s="187">
        <v>66</v>
      </c>
      <c r="B489" s="169" t="s">
        <v>499</v>
      </c>
      <c r="C489" s="212" t="s">
        <v>500</v>
      </c>
      <c r="D489" s="171" t="s">
        <v>148</v>
      </c>
      <c r="E489" s="174">
        <v>9.84</v>
      </c>
      <c r="F489" s="179"/>
      <c r="G489" s="180">
        <f>E489*F489</f>
        <v>0</v>
      </c>
      <c r="H489" s="181"/>
      <c r="I489" s="189" t="s">
        <v>186</v>
      </c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>
        <v>21</v>
      </c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162"/>
      <c r="AZ489" s="162"/>
      <c r="BA489" s="162"/>
      <c r="BB489" s="162"/>
      <c r="BC489" s="162"/>
      <c r="BD489" s="162"/>
      <c r="BE489" s="162"/>
      <c r="BF489" s="162"/>
      <c r="BG489" s="162"/>
      <c r="BH489" s="162"/>
    </row>
    <row r="490" spans="1:60" outlineLevel="1">
      <c r="A490" s="187"/>
      <c r="B490" s="169"/>
      <c r="C490" s="241" t="s">
        <v>116</v>
      </c>
      <c r="D490" s="221"/>
      <c r="E490" s="224"/>
      <c r="F490" s="180"/>
      <c r="G490" s="180"/>
      <c r="H490" s="181"/>
      <c r="I490" s="189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162"/>
      <c r="AZ490" s="162"/>
      <c r="BA490" s="162"/>
      <c r="BB490" s="162"/>
      <c r="BC490" s="162"/>
      <c r="BD490" s="162"/>
      <c r="BE490" s="162"/>
      <c r="BF490" s="162"/>
      <c r="BG490" s="162"/>
      <c r="BH490" s="162"/>
    </row>
    <row r="491" spans="1:60" outlineLevel="1">
      <c r="A491" s="187"/>
      <c r="B491" s="169"/>
      <c r="C491" s="241" t="s">
        <v>498</v>
      </c>
      <c r="D491" s="221"/>
      <c r="E491" s="224">
        <v>9.84</v>
      </c>
      <c r="F491" s="180"/>
      <c r="G491" s="180"/>
      <c r="H491" s="181"/>
      <c r="I491" s="189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162"/>
      <c r="AZ491" s="162"/>
      <c r="BA491" s="162"/>
      <c r="BB491" s="162"/>
      <c r="BC491" s="162"/>
      <c r="BD491" s="162"/>
      <c r="BE491" s="162"/>
      <c r="BF491" s="162"/>
      <c r="BG491" s="162"/>
      <c r="BH491" s="162"/>
    </row>
    <row r="492" spans="1:60" outlineLevel="1">
      <c r="A492" s="187">
        <v>67</v>
      </c>
      <c r="B492" s="169" t="s">
        <v>501</v>
      </c>
      <c r="C492" s="212" t="s">
        <v>502</v>
      </c>
      <c r="D492" s="171" t="s">
        <v>244</v>
      </c>
      <c r="E492" s="174">
        <v>1</v>
      </c>
      <c r="F492" s="179"/>
      <c r="G492" s="180">
        <f>E492*F492</f>
        <v>0</v>
      </c>
      <c r="H492" s="181"/>
      <c r="I492" s="189" t="s">
        <v>186</v>
      </c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>
        <v>21</v>
      </c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162"/>
      <c r="AZ492" s="162"/>
      <c r="BA492" s="162"/>
      <c r="BB492" s="162"/>
      <c r="BC492" s="162"/>
      <c r="BD492" s="162"/>
      <c r="BE492" s="162"/>
      <c r="BF492" s="162"/>
      <c r="BG492" s="162"/>
      <c r="BH492" s="162"/>
    </row>
    <row r="493" spans="1:60">
      <c r="A493" s="186" t="s">
        <v>71</v>
      </c>
      <c r="B493" s="168" t="s">
        <v>503</v>
      </c>
      <c r="C493" s="211" t="s">
        <v>504</v>
      </c>
      <c r="D493" s="170"/>
      <c r="E493" s="173"/>
      <c r="F493" s="184">
        <f>SUM(G494:G537)</f>
        <v>0</v>
      </c>
      <c r="G493" s="185"/>
      <c r="H493" s="178"/>
      <c r="I493" s="188"/>
    </row>
    <row r="494" spans="1:60" outlineLevel="1">
      <c r="A494" s="187">
        <v>68</v>
      </c>
      <c r="B494" s="169" t="s">
        <v>505</v>
      </c>
      <c r="C494" s="212" t="s">
        <v>506</v>
      </c>
      <c r="D494" s="171" t="s">
        <v>383</v>
      </c>
      <c r="E494" s="174">
        <v>3.2399999999999998E-2</v>
      </c>
      <c r="F494" s="179"/>
      <c r="G494" s="180">
        <f>E494*F494</f>
        <v>0</v>
      </c>
      <c r="H494" s="181"/>
      <c r="I494" s="189" t="s">
        <v>186</v>
      </c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>
        <v>21</v>
      </c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</row>
    <row r="495" spans="1:60" outlineLevel="1">
      <c r="A495" s="187"/>
      <c r="B495" s="169"/>
      <c r="C495" s="241" t="s">
        <v>507</v>
      </c>
      <c r="D495" s="221"/>
      <c r="E495" s="224"/>
      <c r="F495" s="180"/>
      <c r="G495" s="180"/>
      <c r="H495" s="181"/>
      <c r="I495" s="189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162"/>
      <c r="AZ495" s="162"/>
      <c r="BA495" s="162"/>
      <c r="BB495" s="162"/>
      <c r="BC495" s="162"/>
      <c r="BD495" s="162"/>
      <c r="BE495" s="162"/>
      <c r="BF495" s="162"/>
      <c r="BG495" s="162"/>
      <c r="BH495" s="162"/>
    </row>
    <row r="496" spans="1:60" outlineLevel="1">
      <c r="A496" s="187"/>
      <c r="B496" s="169"/>
      <c r="C496" s="241" t="s">
        <v>508</v>
      </c>
      <c r="D496" s="221"/>
      <c r="E496" s="224">
        <v>0.03</v>
      </c>
      <c r="F496" s="180"/>
      <c r="G496" s="180"/>
      <c r="H496" s="181"/>
      <c r="I496" s="189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162"/>
      <c r="AZ496" s="162"/>
      <c r="BA496" s="162"/>
      <c r="BB496" s="162"/>
      <c r="BC496" s="162"/>
      <c r="BD496" s="162"/>
      <c r="BE496" s="162"/>
      <c r="BF496" s="162"/>
      <c r="BG496" s="162"/>
      <c r="BH496" s="162"/>
    </row>
    <row r="497" spans="1:60" outlineLevel="1">
      <c r="A497" s="187">
        <v>69</v>
      </c>
      <c r="B497" s="169" t="s">
        <v>509</v>
      </c>
      <c r="C497" s="212" t="s">
        <v>510</v>
      </c>
      <c r="D497" s="171" t="s">
        <v>383</v>
      </c>
      <c r="E497" s="174">
        <v>2.4500000000000001E-2</v>
      </c>
      <c r="F497" s="179"/>
      <c r="G497" s="180">
        <f>E497*F497</f>
        <v>0</v>
      </c>
      <c r="H497" s="181"/>
      <c r="I497" s="189" t="s">
        <v>186</v>
      </c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>
        <v>21</v>
      </c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162"/>
      <c r="AZ497" s="162"/>
      <c r="BA497" s="162"/>
      <c r="BB497" s="162"/>
      <c r="BC497" s="162"/>
      <c r="BD497" s="162"/>
      <c r="BE497" s="162"/>
      <c r="BF497" s="162"/>
      <c r="BG497" s="162"/>
      <c r="BH497" s="162"/>
    </row>
    <row r="498" spans="1:60" outlineLevel="1">
      <c r="A498" s="187"/>
      <c r="B498" s="169"/>
      <c r="C498" s="241" t="s">
        <v>511</v>
      </c>
      <c r="D498" s="221"/>
      <c r="E498" s="224"/>
      <c r="F498" s="180"/>
      <c r="G498" s="180"/>
      <c r="H498" s="181"/>
      <c r="I498" s="189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162"/>
      <c r="AZ498" s="162"/>
      <c r="BA498" s="162"/>
      <c r="BB498" s="162"/>
      <c r="BC498" s="162"/>
      <c r="BD498" s="162"/>
      <c r="BE498" s="162"/>
      <c r="BF498" s="162"/>
      <c r="BG498" s="162"/>
      <c r="BH498" s="162"/>
    </row>
    <row r="499" spans="1:60" outlineLevel="1">
      <c r="A499" s="187"/>
      <c r="B499" s="169"/>
      <c r="C499" s="241" t="s">
        <v>512</v>
      </c>
      <c r="D499" s="221"/>
      <c r="E499" s="224">
        <v>0.02</v>
      </c>
      <c r="F499" s="180"/>
      <c r="G499" s="180"/>
      <c r="H499" s="181"/>
      <c r="I499" s="189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162"/>
      <c r="AZ499" s="162"/>
      <c r="BA499" s="162"/>
      <c r="BB499" s="162"/>
      <c r="BC499" s="162"/>
      <c r="BD499" s="162"/>
      <c r="BE499" s="162"/>
      <c r="BF499" s="162"/>
      <c r="BG499" s="162"/>
      <c r="BH499" s="162"/>
    </row>
    <row r="500" spans="1:60" outlineLevel="1">
      <c r="A500" s="187">
        <v>70</v>
      </c>
      <c r="B500" s="169" t="s">
        <v>513</v>
      </c>
      <c r="C500" s="212" t="s">
        <v>514</v>
      </c>
      <c r="D500" s="171" t="s">
        <v>383</v>
      </c>
      <c r="E500" s="174">
        <v>2.6520000000000001</v>
      </c>
      <c r="F500" s="179"/>
      <c r="G500" s="180">
        <f>E500*F500</f>
        <v>0</v>
      </c>
      <c r="H500" s="181"/>
      <c r="I500" s="189" t="s">
        <v>186</v>
      </c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>
        <v>21</v>
      </c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162"/>
      <c r="AZ500" s="162"/>
      <c r="BA500" s="162"/>
      <c r="BB500" s="162"/>
      <c r="BC500" s="162"/>
      <c r="BD500" s="162"/>
      <c r="BE500" s="162"/>
      <c r="BF500" s="162"/>
      <c r="BG500" s="162"/>
      <c r="BH500" s="162"/>
    </row>
    <row r="501" spans="1:60" outlineLevel="1">
      <c r="A501" s="187"/>
      <c r="B501" s="169"/>
      <c r="C501" s="241" t="s">
        <v>515</v>
      </c>
      <c r="D501" s="221"/>
      <c r="E501" s="224"/>
      <c r="F501" s="180"/>
      <c r="G501" s="180"/>
      <c r="H501" s="181"/>
      <c r="I501" s="189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162"/>
      <c r="AZ501" s="162"/>
      <c r="BA501" s="162"/>
      <c r="BB501" s="162"/>
      <c r="BC501" s="162"/>
      <c r="BD501" s="162"/>
      <c r="BE501" s="162"/>
      <c r="BF501" s="162"/>
      <c r="BG501" s="162"/>
      <c r="BH501" s="162"/>
    </row>
    <row r="502" spans="1:60" outlineLevel="1">
      <c r="A502" s="187"/>
      <c r="B502" s="169"/>
      <c r="C502" s="241" t="s">
        <v>516</v>
      </c>
      <c r="D502" s="221"/>
      <c r="E502" s="224">
        <v>0.18</v>
      </c>
      <c r="F502" s="180"/>
      <c r="G502" s="180"/>
      <c r="H502" s="181"/>
      <c r="I502" s="189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162"/>
      <c r="AZ502" s="162"/>
      <c r="BA502" s="162"/>
      <c r="BB502" s="162"/>
      <c r="BC502" s="162"/>
      <c r="BD502" s="162"/>
      <c r="BE502" s="162"/>
      <c r="BF502" s="162"/>
      <c r="BG502" s="162"/>
      <c r="BH502" s="162"/>
    </row>
    <row r="503" spans="1:60" outlineLevel="1">
      <c r="A503" s="187"/>
      <c r="B503" s="169"/>
      <c r="C503" s="241" t="s">
        <v>517</v>
      </c>
      <c r="D503" s="221"/>
      <c r="E503" s="224">
        <v>1.94</v>
      </c>
      <c r="F503" s="180"/>
      <c r="G503" s="180"/>
      <c r="H503" s="181"/>
      <c r="I503" s="189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162"/>
      <c r="AZ503" s="162"/>
      <c r="BA503" s="162"/>
      <c r="BB503" s="162"/>
      <c r="BC503" s="162"/>
      <c r="BD503" s="162"/>
      <c r="BE503" s="162"/>
      <c r="BF503" s="162"/>
      <c r="BG503" s="162"/>
      <c r="BH503" s="162"/>
    </row>
    <row r="504" spans="1:60" outlineLevel="1">
      <c r="A504" s="187"/>
      <c r="B504" s="169"/>
      <c r="C504" s="241" t="s">
        <v>518</v>
      </c>
      <c r="D504" s="221"/>
      <c r="E504" s="224"/>
      <c r="F504" s="180"/>
      <c r="G504" s="180"/>
      <c r="H504" s="181"/>
      <c r="I504" s="189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162"/>
      <c r="AZ504" s="162"/>
      <c r="BA504" s="162"/>
      <c r="BB504" s="162"/>
      <c r="BC504" s="162"/>
      <c r="BD504" s="162"/>
      <c r="BE504" s="162"/>
      <c r="BF504" s="162"/>
      <c r="BG504" s="162"/>
      <c r="BH504" s="162"/>
    </row>
    <row r="505" spans="1:60" outlineLevel="1">
      <c r="A505" s="187"/>
      <c r="B505" s="169"/>
      <c r="C505" s="241" t="s">
        <v>519</v>
      </c>
      <c r="D505" s="221"/>
      <c r="E505" s="224">
        <v>0.02</v>
      </c>
      <c r="F505" s="180"/>
      <c r="G505" s="180"/>
      <c r="H505" s="181"/>
      <c r="I505" s="189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162"/>
      <c r="AZ505" s="162"/>
      <c r="BA505" s="162"/>
      <c r="BB505" s="162"/>
      <c r="BC505" s="162"/>
      <c r="BD505" s="162"/>
      <c r="BE505" s="162"/>
      <c r="BF505" s="162"/>
      <c r="BG505" s="162"/>
      <c r="BH505" s="162"/>
    </row>
    <row r="506" spans="1:60" outlineLevel="1">
      <c r="A506" s="187"/>
      <c r="B506" s="169"/>
      <c r="C506" s="241" t="s">
        <v>520</v>
      </c>
      <c r="D506" s="221"/>
      <c r="E506" s="224">
        <v>0.5</v>
      </c>
      <c r="F506" s="180"/>
      <c r="G506" s="180"/>
      <c r="H506" s="181"/>
      <c r="I506" s="189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162"/>
      <c r="AZ506" s="162"/>
      <c r="BA506" s="162"/>
      <c r="BB506" s="162"/>
      <c r="BC506" s="162"/>
      <c r="BD506" s="162"/>
      <c r="BE506" s="162"/>
      <c r="BF506" s="162"/>
      <c r="BG506" s="162"/>
      <c r="BH506" s="162"/>
    </row>
    <row r="507" spans="1:60" outlineLevel="1">
      <c r="A507" s="187">
        <v>71</v>
      </c>
      <c r="B507" s="169" t="s">
        <v>521</v>
      </c>
      <c r="C507" s="212" t="s">
        <v>522</v>
      </c>
      <c r="D507" s="171" t="s">
        <v>383</v>
      </c>
      <c r="E507" s="174">
        <v>0.39279999999999998</v>
      </c>
      <c r="F507" s="179"/>
      <c r="G507" s="180">
        <f>E507*F507</f>
        <v>0</v>
      </c>
      <c r="H507" s="181"/>
      <c r="I507" s="189" t="s">
        <v>186</v>
      </c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>
        <v>21</v>
      </c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162"/>
      <c r="AZ507" s="162"/>
      <c r="BA507" s="162"/>
      <c r="BB507" s="162"/>
      <c r="BC507" s="162"/>
      <c r="BD507" s="162"/>
      <c r="BE507" s="162"/>
      <c r="BF507" s="162"/>
      <c r="BG507" s="162"/>
      <c r="BH507" s="162"/>
    </row>
    <row r="508" spans="1:60" outlineLevel="1">
      <c r="A508" s="187"/>
      <c r="B508" s="169"/>
      <c r="C508" s="241" t="s">
        <v>523</v>
      </c>
      <c r="D508" s="221"/>
      <c r="E508" s="224"/>
      <c r="F508" s="180"/>
      <c r="G508" s="180"/>
      <c r="H508" s="181"/>
      <c r="I508" s="189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162"/>
      <c r="AZ508" s="162"/>
      <c r="BA508" s="162"/>
      <c r="BB508" s="162"/>
      <c r="BC508" s="162"/>
      <c r="BD508" s="162"/>
      <c r="BE508" s="162"/>
      <c r="BF508" s="162"/>
      <c r="BG508" s="162"/>
      <c r="BH508" s="162"/>
    </row>
    <row r="509" spans="1:60" outlineLevel="1">
      <c r="A509" s="187"/>
      <c r="B509" s="169"/>
      <c r="C509" s="241" t="s">
        <v>524</v>
      </c>
      <c r="D509" s="221"/>
      <c r="E509" s="224">
        <v>0.39</v>
      </c>
      <c r="F509" s="180"/>
      <c r="G509" s="180"/>
      <c r="H509" s="181"/>
      <c r="I509" s="189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162"/>
      <c r="AZ509" s="162"/>
      <c r="BA509" s="162"/>
      <c r="BB509" s="162"/>
      <c r="BC509" s="162"/>
      <c r="BD509" s="162"/>
      <c r="BE509" s="162"/>
      <c r="BF509" s="162"/>
      <c r="BG509" s="162"/>
      <c r="BH509" s="162"/>
    </row>
    <row r="510" spans="1:60" outlineLevel="1">
      <c r="A510" s="187">
        <v>72</v>
      </c>
      <c r="B510" s="169" t="s">
        <v>525</v>
      </c>
      <c r="C510" s="212" t="s">
        <v>526</v>
      </c>
      <c r="D510" s="171" t="s">
        <v>383</v>
      </c>
      <c r="E510" s="174">
        <v>1.4151</v>
      </c>
      <c r="F510" s="179"/>
      <c r="G510" s="180">
        <f>E510*F510</f>
        <v>0</v>
      </c>
      <c r="H510" s="181"/>
      <c r="I510" s="189" t="s">
        <v>186</v>
      </c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>
        <v>21</v>
      </c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2"/>
      <c r="BB510" s="162"/>
      <c r="BC510" s="162"/>
      <c r="BD510" s="162"/>
      <c r="BE510" s="162"/>
      <c r="BF510" s="162"/>
      <c r="BG510" s="162"/>
      <c r="BH510" s="162"/>
    </row>
    <row r="511" spans="1:60" outlineLevel="1">
      <c r="A511" s="187"/>
      <c r="B511" s="169"/>
      <c r="C511" s="241" t="s">
        <v>527</v>
      </c>
      <c r="D511" s="221"/>
      <c r="E511" s="224"/>
      <c r="F511" s="180"/>
      <c r="G511" s="180"/>
      <c r="H511" s="181"/>
      <c r="I511" s="189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</row>
    <row r="512" spans="1:60" outlineLevel="1">
      <c r="A512" s="187"/>
      <c r="B512" s="169"/>
      <c r="C512" s="241" t="s">
        <v>528</v>
      </c>
      <c r="D512" s="221"/>
      <c r="E512" s="224">
        <v>0.63</v>
      </c>
      <c r="F512" s="180"/>
      <c r="G512" s="180"/>
      <c r="H512" s="181"/>
      <c r="I512" s="189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</row>
    <row r="513" spans="1:60" outlineLevel="1">
      <c r="A513" s="187"/>
      <c r="B513" s="169"/>
      <c r="C513" s="241" t="s">
        <v>529</v>
      </c>
      <c r="D513" s="221"/>
      <c r="E513" s="224">
        <v>0.78</v>
      </c>
      <c r="F513" s="180"/>
      <c r="G513" s="180"/>
      <c r="H513" s="181"/>
      <c r="I513" s="189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</row>
    <row r="514" spans="1:60" outlineLevel="1">
      <c r="A514" s="187"/>
      <c r="B514" s="219" t="s">
        <v>530</v>
      </c>
      <c r="C514" s="240"/>
      <c r="D514" s="229"/>
      <c r="E514" s="230"/>
      <c r="F514" s="231"/>
      <c r="G514" s="228"/>
      <c r="H514" s="181"/>
      <c r="I514" s="189"/>
      <c r="J514" s="162"/>
      <c r="K514" s="162">
        <v>1</v>
      </c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</row>
    <row r="515" spans="1:60" outlineLevel="1">
      <c r="A515" s="187">
        <v>73</v>
      </c>
      <c r="B515" s="169" t="s">
        <v>531</v>
      </c>
      <c r="C515" s="212" t="s">
        <v>532</v>
      </c>
      <c r="D515" s="171" t="s">
        <v>383</v>
      </c>
      <c r="E515" s="174">
        <v>4.5167700000000002</v>
      </c>
      <c r="F515" s="179"/>
      <c r="G515" s="180">
        <f>E515*F515</f>
        <v>0</v>
      </c>
      <c r="H515" s="181" t="s">
        <v>332</v>
      </c>
      <c r="I515" s="189" t="s">
        <v>77</v>
      </c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>
        <v>21</v>
      </c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</row>
    <row r="516" spans="1:60" outlineLevel="1">
      <c r="A516" s="187"/>
      <c r="B516" s="169"/>
      <c r="C516" s="241" t="s">
        <v>533</v>
      </c>
      <c r="D516" s="221"/>
      <c r="E516" s="224"/>
      <c r="F516" s="180"/>
      <c r="G516" s="180"/>
      <c r="H516" s="181"/>
      <c r="I516" s="189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</row>
    <row r="517" spans="1:60" outlineLevel="1">
      <c r="A517" s="187"/>
      <c r="B517" s="169"/>
      <c r="C517" s="241" t="s">
        <v>534</v>
      </c>
      <c r="D517" s="221"/>
      <c r="E517" s="224"/>
      <c r="F517" s="180"/>
      <c r="G517" s="180"/>
      <c r="H517" s="181"/>
      <c r="I517" s="189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</row>
    <row r="518" spans="1:60" outlineLevel="1">
      <c r="A518" s="187"/>
      <c r="B518" s="169"/>
      <c r="C518" s="241" t="s">
        <v>535</v>
      </c>
      <c r="D518" s="221"/>
      <c r="E518" s="224">
        <v>4.5167999999999999</v>
      </c>
      <c r="F518" s="180"/>
      <c r="G518" s="180"/>
      <c r="H518" s="181"/>
      <c r="I518" s="189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162"/>
      <c r="AZ518" s="162"/>
      <c r="BA518" s="162"/>
      <c r="BB518" s="162"/>
      <c r="BC518" s="162"/>
      <c r="BD518" s="162"/>
      <c r="BE518" s="162"/>
      <c r="BF518" s="162"/>
      <c r="BG518" s="162"/>
      <c r="BH518" s="162"/>
    </row>
    <row r="519" spans="1:60" outlineLevel="1">
      <c r="A519" s="187">
        <v>74</v>
      </c>
      <c r="B519" s="169" t="s">
        <v>536</v>
      </c>
      <c r="C519" s="212" t="s">
        <v>537</v>
      </c>
      <c r="D519" s="171" t="s">
        <v>383</v>
      </c>
      <c r="E519" s="174">
        <v>85.818669999999997</v>
      </c>
      <c r="F519" s="179"/>
      <c r="G519" s="180">
        <f>E519*F519</f>
        <v>0</v>
      </c>
      <c r="H519" s="181" t="s">
        <v>332</v>
      </c>
      <c r="I519" s="189" t="s">
        <v>77</v>
      </c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>
        <v>21</v>
      </c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162"/>
      <c r="AZ519" s="162"/>
      <c r="BA519" s="162"/>
      <c r="BB519" s="162"/>
      <c r="BC519" s="162"/>
      <c r="BD519" s="162"/>
      <c r="BE519" s="162"/>
      <c r="BF519" s="162"/>
      <c r="BG519" s="162"/>
      <c r="BH519" s="162"/>
    </row>
    <row r="520" spans="1:60" outlineLevel="1">
      <c r="A520" s="187"/>
      <c r="B520" s="169"/>
      <c r="C520" s="241" t="s">
        <v>533</v>
      </c>
      <c r="D520" s="221"/>
      <c r="E520" s="224"/>
      <c r="F520" s="180"/>
      <c r="G520" s="180"/>
      <c r="H520" s="181"/>
      <c r="I520" s="189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162"/>
      <c r="AZ520" s="162"/>
      <c r="BA520" s="162"/>
      <c r="BB520" s="162"/>
      <c r="BC520" s="162"/>
      <c r="BD520" s="162"/>
      <c r="BE520" s="162"/>
      <c r="BF520" s="162"/>
      <c r="BG520" s="162"/>
      <c r="BH520" s="162"/>
    </row>
    <row r="521" spans="1:60" outlineLevel="1">
      <c r="A521" s="187"/>
      <c r="B521" s="169"/>
      <c r="C521" s="241" t="s">
        <v>534</v>
      </c>
      <c r="D521" s="221"/>
      <c r="E521" s="224"/>
      <c r="F521" s="180"/>
      <c r="G521" s="180"/>
      <c r="H521" s="181"/>
      <c r="I521" s="189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162"/>
      <c r="AZ521" s="162"/>
      <c r="BA521" s="162"/>
      <c r="BB521" s="162"/>
      <c r="BC521" s="162"/>
      <c r="BD521" s="162"/>
      <c r="BE521" s="162"/>
      <c r="BF521" s="162"/>
      <c r="BG521" s="162"/>
      <c r="BH521" s="162"/>
    </row>
    <row r="522" spans="1:60" outlineLevel="1">
      <c r="A522" s="187"/>
      <c r="B522" s="169"/>
      <c r="C522" s="241" t="s">
        <v>538</v>
      </c>
      <c r="D522" s="221"/>
      <c r="E522" s="224">
        <v>85.818700000000007</v>
      </c>
      <c r="F522" s="180"/>
      <c r="G522" s="180"/>
      <c r="H522" s="181"/>
      <c r="I522" s="189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  <c r="AW522" s="162"/>
      <c r="AX522" s="162"/>
      <c r="AY522" s="162"/>
      <c r="AZ522" s="162"/>
      <c r="BA522" s="162"/>
      <c r="BB522" s="162"/>
      <c r="BC522" s="162"/>
      <c r="BD522" s="162"/>
      <c r="BE522" s="162"/>
      <c r="BF522" s="162"/>
      <c r="BG522" s="162"/>
      <c r="BH522" s="162"/>
    </row>
    <row r="523" spans="1:60" outlineLevel="1">
      <c r="A523" s="187"/>
      <c r="B523" s="219" t="s">
        <v>539</v>
      </c>
      <c r="C523" s="240"/>
      <c r="D523" s="229"/>
      <c r="E523" s="230"/>
      <c r="F523" s="231"/>
      <c r="G523" s="228"/>
      <c r="H523" s="181"/>
      <c r="I523" s="189"/>
      <c r="J523" s="162"/>
      <c r="K523" s="162">
        <v>1</v>
      </c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162"/>
      <c r="AZ523" s="162"/>
      <c r="BA523" s="162"/>
      <c r="BB523" s="162"/>
      <c r="BC523" s="162"/>
      <c r="BD523" s="162"/>
      <c r="BE523" s="162"/>
      <c r="BF523" s="162"/>
      <c r="BG523" s="162"/>
      <c r="BH523" s="162"/>
    </row>
    <row r="524" spans="1:60" outlineLevel="1">
      <c r="A524" s="187">
        <v>75</v>
      </c>
      <c r="B524" s="169" t="s">
        <v>540</v>
      </c>
      <c r="C524" s="212" t="s">
        <v>541</v>
      </c>
      <c r="D524" s="171" t="s">
        <v>383</v>
      </c>
      <c r="E524" s="174">
        <v>4.5167700000000002</v>
      </c>
      <c r="F524" s="179"/>
      <c r="G524" s="180">
        <f>E524*F524</f>
        <v>0</v>
      </c>
      <c r="H524" s="181" t="s">
        <v>332</v>
      </c>
      <c r="I524" s="189" t="s">
        <v>77</v>
      </c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>
        <v>21</v>
      </c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162"/>
      <c r="AZ524" s="162"/>
      <c r="BA524" s="162"/>
      <c r="BB524" s="162"/>
      <c r="BC524" s="162"/>
      <c r="BD524" s="162"/>
      <c r="BE524" s="162"/>
      <c r="BF524" s="162"/>
      <c r="BG524" s="162"/>
      <c r="BH524" s="162"/>
    </row>
    <row r="525" spans="1:60" outlineLevel="1">
      <c r="A525" s="187"/>
      <c r="B525" s="169"/>
      <c r="C525" s="241" t="s">
        <v>533</v>
      </c>
      <c r="D525" s="221"/>
      <c r="E525" s="224"/>
      <c r="F525" s="180"/>
      <c r="G525" s="180"/>
      <c r="H525" s="181"/>
      <c r="I525" s="189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162"/>
      <c r="AZ525" s="162"/>
      <c r="BA525" s="162"/>
      <c r="BB525" s="162"/>
      <c r="BC525" s="162"/>
      <c r="BD525" s="162"/>
      <c r="BE525" s="162"/>
      <c r="BF525" s="162"/>
      <c r="BG525" s="162"/>
      <c r="BH525" s="162"/>
    </row>
    <row r="526" spans="1:60" outlineLevel="1">
      <c r="A526" s="187"/>
      <c r="B526" s="169"/>
      <c r="C526" s="241" t="s">
        <v>534</v>
      </c>
      <c r="D526" s="221"/>
      <c r="E526" s="224"/>
      <c r="F526" s="180"/>
      <c r="G526" s="180"/>
      <c r="H526" s="181"/>
      <c r="I526" s="189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162"/>
      <c r="AZ526" s="162"/>
      <c r="BA526" s="162"/>
      <c r="BB526" s="162"/>
      <c r="BC526" s="162"/>
      <c r="BD526" s="162"/>
      <c r="BE526" s="162"/>
      <c r="BF526" s="162"/>
      <c r="BG526" s="162"/>
      <c r="BH526" s="162"/>
    </row>
    <row r="527" spans="1:60" outlineLevel="1">
      <c r="A527" s="187"/>
      <c r="B527" s="169"/>
      <c r="C527" s="241" t="s">
        <v>535</v>
      </c>
      <c r="D527" s="221"/>
      <c r="E527" s="224">
        <v>4.5167999999999999</v>
      </c>
      <c r="F527" s="180"/>
      <c r="G527" s="180"/>
      <c r="H527" s="181"/>
      <c r="I527" s="189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162"/>
      <c r="AZ527" s="162"/>
      <c r="BA527" s="162"/>
      <c r="BB527" s="162"/>
      <c r="BC527" s="162"/>
      <c r="BD527" s="162"/>
      <c r="BE527" s="162"/>
      <c r="BF527" s="162"/>
      <c r="BG527" s="162"/>
      <c r="BH527" s="162"/>
    </row>
    <row r="528" spans="1:60" outlineLevel="1">
      <c r="A528" s="187">
        <v>76</v>
      </c>
      <c r="B528" s="169" t="s">
        <v>542</v>
      </c>
      <c r="C528" s="212" t="s">
        <v>543</v>
      </c>
      <c r="D528" s="171" t="s">
        <v>383</v>
      </c>
      <c r="E528" s="174">
        <v>36.134180000000001</v>
      </c>
      <c r="F528" s="179"/>
      <c r="G528" s="180">
        <f>E528*F528</f>
        <v>0</v>
      </c>
      <c r="H528" s="181" t="s">
        <v>332</v>
      </c>
      <c r="I528" s="189" t="s">
        <v>77</v>
      </c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>
        <v>21</v>
      </c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162"/>
      <c r="AZ528" s="162"/>
      <c r="BA528" s="162"/>
      <c r="BB528" s="162"/>
      <c r="BC528" s="162"/>
      <c r="BD528" s="162"/>
      <c r="BE528" s="162"/>
      <c r="BF528" s="162"/>
      <c r="BG528" s="162"/>
      <c r="BH528" s="162"/>
    </row>
    <row r="529" spans="1:60" outlineLevel="1">
      <c r="A529" s="187"/>
      <c r="B529" s="169"/>
      <c r="C529" s="241" t="s">
        <v>533</v>
      </c>
      <c r="D529" s="221"/>
      <c r="E529" s="224"/>
      <c r="F529" s="180"/>
      <c r="G529" s="180"/>
      <c r="H529" s="181"/>
      <c r="I529" s="189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162"/>
      <c r="AZ529" s="162"/>
      <c r="BA529" s="162"/>
      <c r="BB529" s="162"/>
      <c r="BC529" s="162"/>
      <c r="BD529" s="162"/>
      <c r="BE529" s="162"/>
      <c r="BF529" s="162"/>
      <c r="BG529" s="162"/>
      <c r="BH529" s="162"/>
    </row>
    <row r="530" spans="1:60" outlineLevel="1">
      <c r="A530" s="187"/>
      <c r="B530" s="169"/>
      <c r="C530" s="241" t="s">
        <v>534</v>
      </c>
      <c r="D530" s="221"/>
      <c r="E530" s="224"/>
      <c r="F530" s="180"/>
      <c r="G530" s="180"/>
      <c r="H530" s="181"/>
      <c r="I530" s="189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2"/>
      <c r="BB530" s="162"/>
      <c r="BC530" s="162"/>
      <c r="BD530" s="162"/>
      <c r="BE530" s="162"/>
      <c r="BF530" s="162"/>
      <c r="BG530" s="162"/>
      <c r="BH530" s="162"/>
    </row>
    <row r="531" spans="1:60" outlineLevel="1">
      <c r="A531" s="187"/>
      <c r="B531" s="169"/>
      <c r="C531" s="241" t="s">
        <v>544</v>
      </c>
      <c r="D531" s="221"/>
      <c r="E531" s="224">
        <v>36.1342</v>
      </c>
      <c r="F531" s="180"/>
      <c r="G531" s="180"/>
      <c r="H531" s="181"/>
      <c r="I531" s="189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162"/>
      <c r="AZ531" s="162"/>
      <c r="BA531" s="162"/>
      <c r="BB531" s="162"/>
      <c r="BC531" s="162"/>
      <c r="BD531" s="162"/>
      <c r="BE531" s="162"/>
      <c r="BF531" s="162"/>
      <c r="BG531" s="162"/>
      <c r="BH531" s="162"/>
    </row>
    <row r="532" spans="1:60" outlineLevel="1">
      <c r="A532" s="187"/>
      <c r="B532" s="219" t="s">
        <v>545</v>
      </c>
      <c r="C532" s="240"/>
      <c r="D532" s="229"/>
      <c r="E532" s="230"/>
      <c r="F532" s="231"/>
      <c r="G532" s="228"/>
      <c r="H532" s="181"/>
      <c r="I532" s="189"/>
      <c r="J532" s="162"/>
      <c r="K532" s="162">
        <v>1</v>
      </c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  <c r="AW532" s="162"/>
      <c r="AX532" s="162"/>
      <c r="AY532" s="162"/>
      <c r="AZ532" s="162"/>
      <c r="BA532" s="162"/>
      <c r="BB532" s="162"/>
      <c r="BC532" s="162"/>
      <c r="BD532" s="162"/>
      <c r="BE532" s="162"/>
      <c r="BF532" s="162"/>
      <c r="BG532" s="162"/>
      <c r="BH532" s="162"/>
    </row>
    <row r="533" spans="1:60" outlineLevel="1">
      <c r="A533" s="187"/>
      <c r="B533" s="219" t="s">
        <v>546</v>
      </c>
      <c r="C533" s="240"/>
      <c r="D533" s="229"/>
      <c r="E533" s="230"/>
      <c r="F533" s="231"/>
      <c r="G533" s="228"/>
      <c r="H533" s="181"/>
      <c r="I533" s="189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162"/>
      <c r="AZ533" s="162"/>
      <c r="BA533" s="162"/>
      <c r="BB533" s="162"/>
      <c r="BC533" s="162"/>
      <c r="BD533" s="162"/>
      <c r="BE533" s="162"/>
      <c r="BF533" s="162"/>
      <c r="BG533" s="162"/>
      <c r="BH533" s="162"/>
    </row>
    <row r="534" spans="1:60" outlineLevel="1">
      <c r="A534" s="187">
        <v>77</v>
      </c>
      <c r="B534" s="169" t="s">
        <v>547</v>
      </c>
      <c r="C534" s="212" t="s">
        <v>548</v>
      </c>
      <c r="D534" s="171" t="s">
        <v>383</v>
      </c>
      <c r="E534" s="174">
        <v>4.5167700000000002</v>
      </c>
      <c r="F534" s="179"/>
      <c r="G534" s="180">
        <f>E534*F534</f>
        <v>0</v>
      </c>
      <c r="H534" s="181" t="s">
        <v>549</v>
      </c>
      <c r="I534" s="189" t="s">
        <v>77</v>
      </c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>
        <v>21</v>
      </c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162"/>
      <c r="AZ534" s="162"/>
      <c r="BA534" s="162"/>
      <c r="BB534" s="162"/>
      <c r="BC534" s="162"/>
      <c r="BD534" s="162"/>
      <c r="BE534" s="162"/>
      <c r="BF534" s="162"/>
      <c r="BG534" s="162"/>
      <c r="BH534" s="162"/>
    </row>
    <row r="535" spans="1:60" outlineLevel="1">
      <c r="A535" s="187"/>
      <c r="B535" s="169"/>
      <c r="C535" s="241" t="s">
        <v>533</v>
      </c>
      <c r="D535" s="221"/>
      <c r="E535" s="224"/>
      <c r="F535" s="180"/>
      <c r="G535" s="180"/>
      <c r="H535" s="181"/>
      <c r="I535" s="189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162"/>
      <c r="AZ535" s="162"/>
      <c r="BA535" s="162"/>
      <c r="BB535" s="162"/>
      <c r="BC535" s="162"/>
      <c r="BD535" s="162"/>
      <c r="BE535" s="162"/>
      <c r="BF535" s="162"/>
      <c r="BG535" s="162"/>
      <c r="BH535" s="162"/>
    </row>
    <row r="536" spans="1:60" outlineLevel="1">
      <c r="A536" s="187"/>
      <c r="B536" s="169"/>
      <c r="C536" s="241" t="s">
        <v>534</v>
      </c>
      <c r="D536" s="221"/>
      <c r="E536" s="224"/>
      <c r="F536" s="180"/>
      <c r="G536" s="180"/>
      <c r="H536" s="181"/>
      <c r="I536" s="189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</row>
    <row r="537" spans="1:60" ht="13.5" outlineLevel="1" thickBot="1">
      <c r="A537" s="199"/>
      <c r="B537" s="200"/>
      <c r="C537" s="244" t="s">
        <v>535</v>
      </c>
      <c r="D537" s="232"/>
      <c r="E537" s="233">
        <v>4.5167999999999999</v>
      </c>
      <c r="F537" s="234"/>
      <c r="G537" s="234"/>
      <c r="H537" s="205"/>
      <c r="I537" s="206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162"/>
      <c r="AZ537" s="162"/>
      <c r="BA537" s="162"/>
      <c r="BB537" s="162"/>
      <c r="BC537" s="162"/>
      <c r="BD537" s="162"/>
      <c r="BE537" s="162"/>
      <c r="BF537" s="162"/>
      <c r="BG537" s="162"/>
      <c r="BH537" s="162"/>
    </row>
    <row r="538" spans="1:60" hidden="1">
      <c r="C538" s="104"/>
      <c r="AK538">
        <f>SUM(AK1:AK537)</f>
        <v>0</v>
      </c>
      <c r="AL538">
        <f>SUM(AL1:AL537)</f>
        <v>0</v>
      </c>
      <c r="AN538">
        <v>15</v>
      </c>
      <c r="AO538">
        <v>21</v>
      </c>
    </row>
    <row r="539" spans="1:60" ht="13.5" hidden="1" thickBot="1">
      <c r="A539" s="235"/>
      <c r="B539" s="236" t="s">
        <v>90</v>
      </c>
      <c r="C539" s="245"/>
      <c r="D539" s="237"/>
      <c r="E539" s="237"/>
      <c r="F539" s="237"/>
      <c r="G539" s="238">
        <f>F8+F21+F35+F46+F53+F98+F191+F203+F222+F265+F275+F303+F332+F340+F369+F395+F444+F467+F481+F485+F493</f>
        <v>0</v>
      </c>
      <c r="AN539">
        <f>SUMIF(AM8:AM538,AN538,G8:G538)</f>
        <v>0</v>
      </c>
      <c r="AO539">
        <f>SUMIF(AM8:AM538,AO538,G8:G538)</f>
        <v>0</v>
      </c>
    </row>
  </sheetData>
  <sheetProtection password="8CB1" sheet="1"/>
  <mergeCells count="103">
    <mergeCell ref="B533:G533"/>
    <mergeCell ref="F481:G481"/>
    <mergeCell ref="F485:G485"/>
    <mergeCell ref="F493:G493"/>
    <mergeCell ref="B514:G514"/>
    <mergeCell ref="B523:G523"/>
    <mergeCell ref="B532:G532"/>
    <mergeCell ref="B439:G439"/>
    <mergeCell ref="F444:G444"/>
    <mergeCell ref="F467:G467"/>
    <mergeCell ref="B468:G468"/>
    <mergeCell ref="B478:G478"/>
    <mergeCell ref="B479:G479"/>
    <mergeCell ref="B396:G396"/>
    <mergeCell ref="B397:G397"/>
    <mergeCell ref="B398:G398"/>
    <mergeCell ref="B404:G404"/>
    <mergeCell ref="B405:G405"/>
    <mergeCell ref="B411:G411"/>
    <mergeCell ref="B363:G363"/>
    <mergeCell ref="B364:G364"/>
    <mergeCell ref="F369:G369"/>
    <mergeCell ref="B389:G389"/>
    <mergeCell ref="B390:G390"/>
    <mergeCell ref="F395:G395"/>
    <mergeCell ref="B334:G334"/>
    <mergeCell ref="B335:G335"/>
    <mergeCell ref="F340:G340"/>
    <mergeCell ref="B341:G341"/>
    <mergeCell ref="B350:G350"/>
    <mergeCell ref="B351:G351"/>
    <mergeCell ref="B314:G314"/>
    <mergeCell ref="B323:G323"/>
    <mergeCell ref="B324:G324"/>
    <mergeCell ref="B325:G325"/>
    <mergeCell ref="F332:G332"/>
    <mergeCell ref="B333:G333"/>
    <mergeCell ref="B286:G286"/>
    <mergeCell ref="B287:G287"/>
    <mergeCell ref="B298:G298"/>
    <mergeCell ref="F303:G303"/>
    <mergeCell ref="B304:G304"/>
    <mergeCell ref="B305:G305"/>
    <mergeCell ref="F265:G265"/>
    <mergeCell ref="B266:G266"/>
    <mergeCell ref="B267:G267"/>
    <mergeCell ref="F275:G275"/>
    <mergeCell ref="B276:G276"/>
    <mergeCell ref="B277:G277"/>
    <mergeCell ref="B223:G223"/>
    <mergeCell ref="B230:G230"/>
    <mergeCell ref="B237:G237"/>
    <mergeCell ref="B244:G244"/>
    <mergeCell ref="B251:G251"/>
    <mergeCell ref="B258:G258"/>
    <mergeCell ref="B193:G193"/>
    <mergeCell ref="B194:G194"/>
    <mergeCell ref="F203:G203"/>
    <mergeCell ref="B204:G204"/>
    <mergeCell ref="B205:G205"/>
    <mergeCell ref="F222:G222"/>
    <mergeCell ref="B135:G135"/>
    <mergeCell ref="B144:G144"/>
    <mergeCell ref="B155:G155"/>
    <mergeCell ref="B164:G164"/>
    <mergeCell ref="F191:G191"/>
    <mergeCell ref="B192:G192"/>
    <mergeCell ref="B110:G110"/>
    <mergeCell ref="B111:G111"/>
    <mergeCell ref="B122:G122"/>
    <mergeCell ref="B123:G123"/>
    <mergeCell ref="B124:G124"/>
    <mergeCell ref="B134:G134"/>
    <mergeCell ref="B72:G72"/>
    <mergeCell ref="B73:G73"/>
    <mergeCell ref="F98:G98"/>
    <mergeCell ref="B99:G99"/>
    <mergeCell ref="B100:G100"/>
    <mergeCell ref="B109:G109"/>
    <mergeCell ref="B48:G48"/>
    <mergeCell ref="B49:G49"/>
    <mergeCell ref="F53:G53"/>
    <mergeCell ref="B54:G54"/>
    <mergeCell ref="B55:G55"/>
    <mergeCell ref="B64:G64"/>
    <mergeCell ref="B24:G24"/>
    <mergeCell ref="F35:G35"/>
    <mergeCell ref="B36:G36"/>
    <mergeCell ref="B37:G37"/>
    <mergeCell ref="F46:G46"/>
    <mergeCell ref="B47:G47"/>
    <mergeCell ref="B9:G9"/>
    <mergeCell ref="B10:G10"/>
    <mergeCell ref="B11:G11"/>
    <mergeCell ref="F21:G21"/>
    <mergeCell ref="B22:G22"/>
    <mergeCell ref="B23:G23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00</vt:lpstr>
      <vt:lpstr>00 00 Naklady</vt:lpstr>
      <vt:lpstr>Rekapitulace Objekt 01</vt:lpstr>
      <vt:lpstr>01 0001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00 Naklady'!Oblast_tisku</vt:lpstr>
      <vt:lpstr>'01 0001 Pol'!Oblast_tisku</vt:lpstr>
      <vt:lpstr>'Rekapitulace Objekt 00'!Oblast_tisku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 SW</dc:creator>
  <cp:lastModifiedBy>OEM SW</cp:lastModifiedBy>
  <cp:lastPrinted>2012-06-29T07:38:16Z</cp:lastPrinted>
  <dcterms:created xsi:type="dcterms:W3CDTF">2009-04-08T07:15:50Z</dcterms:created>
  <dcterms:modified xsi:type="dcterms:W3CDTF">2014-04-07T17:45:37Z</dcterms:modified>
</cp:coreProperties>
</file>