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rycí list" sheetId="1" state="visible" r:id="rId2"/>
    <sheet name="Rekapitulace" sheetId="2" state="visible" r:id="rId3"/>
    <sheet name="VzorPolozky" sheetId="3" state="hidden" r:id="rId4"/>
    <sheet name="Položky" sheetId="4" state="visible" r:id="rId5"/>
  </sheets>
  <definedNames>
    <definedName function="false" hidden="false" localSheetId="0" name="_xlnm.Print_Area" vbProcedure="false">'Krycí list'!$A$1:$G$50</definedName>
    <definedName function="false" hidden="false" localSheetId="3" name="_xlnm.Print_Area" vbProcedure="false">Položky!$A$1:$G$212</definedName>
    <definedName function="false" hidden="false" localSheetId="1" name="_xlnm.Print_Area" vbProcedure="false">Rekapitulace!$A$1:$I$26</definedName>
    <definedName function="false" hidden="false" localSheetId="1" name="_xlnm.Print_Titles" vbProcedure="false">Rekapitulace!$1:$6</definedName>
    <definedName function="false" hidden="false" name="cisloobjektu" vbProcedure="false">'Krycí list'!$A$5</definedName>
    <definedName function="false" hidden="false" name="CisloRozpoctu" vbProcedure="false">'Krycí list'!$C$2</definedName>
    <definedName function="false" hidden="false" name="cislostavby" vbProcedure="false">'Krycí list'!$A$7</definedName>
    <definedName function="false" hidden="false" name="Dil" vbProcedure="false">Rekapitulace!$A$6</definedName>
    <definedName function="false" hidden="false" name="JKSO" vbProcedure="false">'Krycí list'!$G$2</definedName>
    <definedName function="false" hidden="false" name="MJ" vbProcedure="false">'Krycí list'!$G$5</definedName>
    <definedName function="false" hidden="false" name="NazevDilu" vbProcedure="false">Rekapitulace!$B$6</definedName>
    <definedName function="false" hidden="false" name="nazevobjektu" vbProcedure="false">'Krycí list'!$C$5</definedName>
    <definedName function="false" hidden="false" name="NazevRozpoctu" vbProcedure="false">'Krycí list'!$D$2</definedName>
    <definedName function="false" hidden="false" name="nazevstavby" vbProcedure="false">'Krycí list'!$C$7</definedName>
    <definedName function="false" hidden="false" name="Objednatel" vbProcedure="false">'Krycí list'!$C$10</definedName>
    <definedName function="false" hidden="false" name="PocetMJ" vbProcedure="false">'Krycí list'!$G$6</definedName>
    <definedName function="false" hidden="false" name="Poznamka" vbProcedure="false">'Krycí list'!$B$37</definedName>
    <definedName function="false" hidden="false" name="Projektant" vbProcedure="false">'Krycí list'!$C$8</definedName>
    <definedName function="false" hidden="false" name="Rozpoctoval" vbProcedure="false">'Krycí list'!$C$12</definedName>
    <definedName function="false" hidden="false" name="SazbaDPH1" vbProcedure="false">'Krycí list'!$C$30</definedName>
    <definedName function="false" hidden="false" name="SazbaDPH2" vbProcedure="false">'Krycí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Zakazka" vbProcedure="false">'Krycí list'!$G$11</definedName>
    <definedName function="false" hidden="false" name="Zaklad22" vbProcedure="false">'Krycí list'!$F$32</definedName>
    <definedName function="false" hidden="false" name="Zaklad5" vbProcedure="false">'Krycí list'!$F$30</definedName>
    <definedName function="false" hidden="false" name="Zaokrouhleni" vbProcedure="false">'Krycí list'!$F$34</definedName>
    <definedName function="false" hidden="false" name="Zhotovitel" vbProcedure="false">'Krycí list'!$C$11:$E$11</definedName>
    <definedName function="false" hidden="false" localSheetId="1" name="Dodavka" vbProcedure="false">Rekapitulace!$G$26</definedName>
    <definedName function="false" hidden="false" localSheetId="1" name="HSV" vbProcedure="false">Rekapitulace!$E$26</definedName>
    <definedName function="false" hidden="false" localSheetId="1" name="HZS" vbProcedure="false">Rekapitulace!$I$26</definedName>
    <definedName function="false" hidden="false" localSheetId="1" name="Mont" vbProcedure="false">Rekapitulace!$H$26</definedName>
    <definedName function="false" hidden="false" localSheetId="1" name="PSV" vbProcedure="false">Rekapitulace!$F$26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<sst xmlns="http://schemas.openxmlformats.org/spreadsheetml/2006/main" count="786" uniqueCount="480">
  <si>
    <t xml:space="preserve">POLOŽKOVÝ ROZPOČET</t>
  </si>
  <si>
    <t xml:space="preserve">Rozpočet</t>
  </si>
  <si>
    <t xml:space="preserve">0001</t>
  </si>
  <si>
    <t xml:space="preserve">Rekonstrukce ústředního vytápění a ohřevu teplé vody - KD Pohledec-OPRAVA</t>
  </si>
  <si>
    <t xml:space="preserve">JKSO </t>
  </si>
  <si>
    <t xml:space="preserve">Rekonstrukce ústředního vytápění a ohřevu teplé vody - KD Pohledec</t>
  </si>
  <si>
    <t xml:space="preserve">Objekt</t>
  </si>
  <si>
    <t xml:space="preserve">Název objektu</t>
  </si>
  <si>
    <t xml:space="preserve">SKP </t>
  </si>
  <si>
    <t xml:space="preserve">Rekonstrukce ústředního vytápění a ohřevu TV</t>
  </si>
  <si>
    <t xml:space="preserve">Měrná jednotka</t>
  </si>
  <si>
    <t xml:space="preserve">Stavba</t>
  </si>
  <si>
    <t xml:space="preserve">Název stavby</t>
  </si>
  <si>
    <t xml:space="preserve">Počet jednotek</t>
  </si>
  <si>
    <t xml:space="preserve">0110</t>
  </si>
  <si>
    <t xml:space="preserve">MĚSTO Nové Město na Moravě</t>
  </si>
  <si>
    <t xml:space="preserve">Náklady na m.j.</t>
  </si>
  <si>
    <t xml:space="preserve">Projektant</t>
  </si>
  <si>
    <t xml:space="preserve">MEGATOP s.r.o.</t>
  </si>
  <si>
    <t xml:space="preserve">Typ rozpočtu</t>
  </si>
  <si>
    <t xml:space="preserve">Objednatel</t>
  </si>
  <si>
    <t xml:space="preserve">Město Nové Město na Moravě</t>
  </si>
  <si>
    <t xml:space="preserve">Uchazeč</t>
  </si>
  <si>
    <t xml:space="preserve">Zakázkové číslo </t>
  </si>
  <si>
    <t xml:space="preserve">Rozpočtoval</t>
  </si>
  <si>
    <t xml:space="preserve">Počet listů</t>
  </si>
  <si>
    <t xml:space="preserve">Rozpis ceny</t>
  </si>
  <si>
    <t xml:space="preserve">Název</t>
  </si>
  <si>
    <t xml:space="preserve">Celkem</t>
  </si>
  <si>
    <t xml:space="preserve">HSV</t>
  </si>
  <si>
    <t xml:space="preserve">PSV</t>
  </si>
  <si>
    <t xml:space="preserve">MON</t>
  </si>
  <si>
    <t xml:space="preserve">Vedlejší náklady</t>
  </si>
  <si>
    <t xml:space="preserve">Ostatní náklady</t>
  </si>
  <si>
    <t xml:space="preserve">Vypracoval</t>
  </si>
  <si>
    <t xml:space="preserve">Za zhotovitele</t>
  </si>
  <si>
    <t xml:space="preserve">Za objednatele</t>
  </si>
  <si>
    <t xml:space="preserve">Jméno :</t>
  </si>
  <si>
    <t xml:space="preserve">   </t>
  </si>
  <si>
    <t xml:space="preserve">Datum :</t>
  </si>
  <si>
    <t xml:space="preserve">Podpis :</t>
  </si>
  <si>
    <t xml:space="preserve">Podpis:</t>
  </si>
  <si>
    <t xml:space="preserve">Základ pro DPH</t>
  </si>
  <si>
    <t xml:space="preserve">%  </t>
  </si>
  <si>
    <t xml:space="preserve">DPH</t>
  </si>
  <si>
    <t xml:space="preserve">% </t>
  </si>
  <si>
    <t xml:space="preserve">Zaokrouhlení</t>
  </si>
  <si>
    <t xml:space="preserve">CENA ZA OBJEKT CELKEM</t>
  </si>
  <si>
    <t xml:space="preserve">Popis :</t>
  </si>
  <si>
    <t xml:space="preserve">NAVRŽENÝMI A UVEDENÝMI VÝROBKY JE STANOVEN STANDARD STAVBY, PŘI ZÁMNĚNĚ JE MOŽNO POUŽÍT POUZE TECHNICKY A KVALITATIVNĚ SROVNATELNÉ VÝROBKY, ABY BYL STANOVENÝ STANDARD ZACHOVÁN.</t>
  </si>
  <si>
    <t xml:space="preserve"> </t>
  </si>
  <si>
    <t xml:space="preserve">Stavba :</t>
  </si>
  <si>
    <t xml:space="preserve">Rozpočet :</t>
  </si>
  <si>
    <t xml:space="preserve">Objekt :</t>
  </si>
  <si>
    <t xml:space="preserve">REKAPITULACE DÍLŮ</t>
  </si>
  <si>
    <t xml:space="preserve">Stavební díl</t>
  </si>
  <si>
    <t xml:space="preserve">Typ dílu</t>
  </si>
  <si>
    <t xml:space="preserve">3</t>
  </si>
  <si>
    <t xml:space="preserve">Svislé a kompletní konstrukce</t>
  </si>
  <si>
    <t xml:space="preserve">96</t>
  </si>
  <si>
    <t xml:space="preserve">Bourání konstrukcí</t>
  </si>
  <si>
    <t xml:space="preserve">97</t>
  </si>
  <si>
    <t xml:space="preserve">Prorážení otvorů</t>
  </si>
  <si>
    <t xml:space="preserve">713</t>
  </si>
  <si>
    <t xml:space="preserve">Izolace tepelné</t>
  </si>
  <si>
    <t xml:space="preserve">721</t>
  </si>
  <si>
    <t xml:space="preserve">Vnitřní kanalizace</t>
  </si>
  <si>
    <t xml:space="preserve">722</t>
  </si>
  <si>
    <t xml:space="preserve">Vnitřní vodovod</t>
  </si>
  <si>
    <t xml:space="preserve">723</t>
  </si>
  <si>
    <t xml:space="preserve">Vnitřní plynovod</t>
  </si>
  <si>
    <t xml:space="preserve">725</t>
  </si>
  <si>
    <t xml:space="preserve">Zařizovací předměty</t>
  </si>
  <si>
    <t xml:space="preserve">731</t>
  </si>
  <si>
    <t xml:space="preserve">Kotelny</t>
  </si>
  <si>
    <t xml:space="preserve">732</t>
  </si>
  <si>
    <t xml:space="preserve">Strojovny</t>
  </si>
  <si>
    <t xml:space="preserve">733</t>
  </si>
  <si>
    <t xml:space="preserve">Rozvod potrubí</t>
  </si>
  <si>
    <t xml:space="preserve">734</t>
  </si>
  <si>
    <t xml:space="preserve">Armatury</t>
  </si>
  <si>
    <t xml:space="preserve">735</t>
  </si>
  <si>
    <t xml:space="preserve">Otopná tělesa</t>
  </si>
  <si>
    <t xml:space="preserve">764</t>
  </si>
  <si>
    <t xml:space="preserve">Konstrukce klempířské</t>
  </si>
  <si>
    <t xml:space="preserve">783</t>
  </si>
  <si>
    <t xml:space="preserve">Nátěry</t>
  </si>
  <si>
    <t xml:space="preserve">784</t>
  </si>
  <si>
    <t xml:space="preserve">Malby</t>
  </si>
  <si>
    <t xml:space="preserve">M21</t>
  </si>
  <si>
    <t xml:space="preserve">Elektromontáže</t>
  </si>
  <si>
    <t xml:space="preserve">D96</t>
  </si>
  <si>
    <t xml:space="preserve">Přesuny suti a vybouraných hmot</t>
  </si>
  <si>
    <t xml:space="preserve">PSU</t>
  </si>
  <si>
    <t xml:space="preserve">VN</t>
  </si>
  <si>
    <t xml:space="preserve">CELKEM  OBJEKT</t>
  </si>
  <si>
    <t xml:space="preserve">Položkový rozpočet </t>
  </si>
  <si>
    <t xml:space="preserve">S:</t>
  </si>
  <si>
    <t xml:space="preserve">O:</t>
  </si>
  <si>
    <t xml:space="preserve">R: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</si>
  <si>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</si>
  <si>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</si>
  <si>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</si>
  <si>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</si>
  <si>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</si>
  <si>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</si>
  <si>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celkem</t>
  </si>
  <si>
    <t xml:space="preserve">Díl:</t>
  </si>
  <si>
    <t xml:space="preserve">310235241RT2</t>
  </si>
  <si>
    <t xml:space="preserve">Zapravení otvorů po prostupech demontovaného plynovodu stěnami i stropem vč. zapravení omítek, s použitím suché maltové směsi</t>
  </si>
  <si>
    <t xml:space="preserve">kpl</t>
  </si>
  <si>
    <t xml:space="preserve">310236241R00</t>
  </si>
  <si>
    <t xml:space="preserve">Zapravení otvorů po prostupech potrubí stěnami i stropem vč. zapravení omítek, s použitím suché maltové směsi</t>
  </si>
  <si>
    <t xml:space="preserve">kus</t>
  </si>
  <si>
    <t xml:space="preserve">310237251RT1</t>
  </si>
  <si>
    <t xml:space="preserve">Zapravení otvorů pro odkouření po demont. plyn. spotřebičích vč. zapr. vnitřních i vnějších omítek, s použitím suché maltové směsi</t>
  </si>
  <si>
    <t xml:space="preserve">962081131R00</t>
  </si>
  <si>
    <t xml:space="preserve">Vybourání otvoru v příčce ze skleněných tvárnic tl. 10 cm</t>
  </si>
  <si>
    <t xml:space="preserve">m2</t>
  </si>
  <si>
    <t xml:space="preserve">970031160R00</t>
  </si>
  <si>
    <t xml:space="preserve">Vrtání jádrové do zdiva cihelného do D 160 mm tl. zdiva 450mm</t>
  </si>
  <si>
    <t xml:space="preserve">971033341R00</t>
  </si>
  <si>
    <t xml:space="preserve">Vysekání otvorů pro vedení potrubí v cihelném zdivu na maltu MVC</t>
  </si>
  <si>
    <t xml:space="preserve">972054241R00</t>
  </si>
  <si>
    <t xml:space="preserve">Vysekání otvorů pro vedení potrubí ve stropech ŽB</t>
  </si>
  <si>
    <t xml:space="preserve">722181224RT9</t>
  </si>
  <si>
    <t xml:space="preserve">Izolace návleková pěnová s Al polepem tl. stěny 20 mm, vnitřní průměr 28 mm</t>
  </si>
  <si>
    <t xml:space="preserve">m</t>
  </si>
  <si>
    <t xml:space="preserve">722181224RU2</t>
  </si>
  <si>
    <t xml:space="preserve">Izolace návleková pěnová s Al polepem tl. stěny 20 mm, vnitřní průměr 35 mm</t>
  </si>
  <si>
    <t xml:space="preserve">722181224RU4</t>
  </si>
  <si>
    <t xml:space="preserve">Izolace návleková pěnová a Al polepem tl. stěny 20 mm, vnitřní průměr 42 mm</t>
  </si>
  <si>
    <t xml:space="preserve">998713201R00</t>
  </si>
  <si>
    <t xml:space="preserve">Přesun hmot pro izolace tepelné, výšky do 6 m</t>
  </si>
  <si>
    <t xml:space="preserve">%</t>
  </si>
  <si>
    <t xml:space="preserve">722172332R00</t>
  </si>
  <si>
    <t xml:space="preserve">Potrubí z PPR Instaplast, teplá, D 25/4,2 mm</t>
  </si>
  <si>
    <t xml:space="preserve">725334301R00</t>
  </si>
  <si>
    <t xml:space="preserve">Nálevka se sifonem PP HL21, DN 32</t>
  </si>
  <si>
    <t xml:space="preserve">721-PC-001</t>
  </si>
  <si>
    <t xml:space="preserve">Čerpadlo kondenzátu, H=8m, Q=0,3 m3/h</t>
  </si>
  <si>
    <t xml:space="preserve">soubor</t>
  </si>
  <si>
    <t xml:space="preserve">721-PC-002</t>
  </si>
  <si>
    <t xml:space="preserve">Připojovací hadička kondenzátu D10 vč. montáže a napojení na odpadní potrubí</t>
  </si>
  <si>
    <t xml:space="preserve">721-PC-003</t>
  </si>
  <si>
    <t xml:space="preserve">Napojení odvodu kondenzátu do sifonu pod umyvadlem WC-muži</t>
  </si>
  <si>
    <t xml:space="preserve">998721201R00</t>
  </si>
  <si>
    <t xml:space="preserve">Přesun hmot pro vnitřní kanalizaci, výšky do 6 m</t>
  </si>
  <si>
    <t xml:space="preserve">722172313R00</t>
  </si>
  <si>
    <t xml:space="preserve">Potrubí z PPR, studená, D 32/4,4 mm</t>
  </si>
  <si>
    <t xml:space="preserve">722172333R00</t>
  </si>
  <si>
    <t xml:space="preserve">Potrubí z PPR, teplá, D 32/5,4 mm</t>
  </si>
  <si>
    <t xml:space="preserve">722181212RU1</t>
  </si>
  <si>
    <t xml:space="preserve">Izolace návleková pěnová tl. stěny 9 mm, vnitřní průměr 32 mm</t>
  </si>
  <si>
    <t xml:space="preserve">722181214RU1</t>
  </si>
  <si>
    <t xml:space="preserve">Izolace návleková pěnová tl. stěny 20 mm, vnitřní průměr 32 mm</t>
  </si>
  <si>
    <t xml:space="preserve">722221112R00</t>
  </si>
  <si>
    <t xml:space="preserve">Kohout vypouštěcí kulový, DN 15</t>
  </si>
  <si>
    <t xml:space="preserve">722235113R00</t>
  </si>
  <si>
    <t xml:space="preserve">Kohout kulový, vnitř.-vnitř.z. DN 25</t>
  </si>
  <si>
    <t xml:space="preserve">722235163R00</t>
  </si>
  <si>
    <t xml:space="preserve">Kohout kulový,vnitřní-vnější z. DN 25</t>
  </si>
  <si>
    <t xml:space="preserve">722235523R00</t>
  </si>
  <si>
    <t xml:space="preserve">Filtr, vnitřní-vnitřní z. FIV.08412 DN 25</t>
  </si>
  <si>
    <t xml:space="preserve">722235653R00</t>
  </si>
  <si>
    <t xml:space="preserve">Ventil zpětný, DN 25</t>
  </si>
  <si>
    <t xml:space="preserve">722235813R00</t>
  </si>
  <si>
    <t xml:space="preserve">Ventil redukční s manometrem PN 25, 5530 DN 25</t>
  </si>
  <si>
    <t xml:space="preserve">722239101R00</t>
  </si>
  <si>
    <t xml:space="preserve">Montáž vodovodních armatur 2závity, G 1/2</t>
  </si>
  <si>
    <t xml:space="preserve">722239102R00</t>
  </si>
  <si>
    <t xml:space="preserve">Montáž vodovodních armatur 2závity, G 3/4</t>
  </si>
  <si>
    <t xml:space="preserve">722239103R00</t>
  </si>
  <si>
    <t xml:space="preserve">Montáž vodovodních armatur 2závity, G 1</t>
  </si>
  <si>
    <t xml:space="preserve">722280106R00</t>
  </si>
  <si>
    <t xml:space="preserve">Tlaková zkouška vodovodního potrubí DN 32</t>
  </si>
  <si>
    <t xml:space="preserve">722290234R00</t>
  </si>
  <si>
    <t xml:space="preserve">Proplach a dezinfekce vodovod.potrubí DN 80</t>
  </si>
  <si>
    <t xml:space="preserve">732219315R00</t>
  </si>
  <si>
    <t xml:space="preserve">Montáž ohříváků vody stojat.PN 0,6-0,6,do 500 l</t>
  </si>
  <si>
    <t xml:space="preserve">732339103R00</t>
  </si>
  <si>
    <t xml:space="preserve">Montáž nádoby expanzní tlakové 35 l</t>
  </si>
  <si>
    <t xml:space="preserve">734255125R00</t>
  </si>
  <si>
    <t xml:space="preserve">Ventil pojistný, DN 20/25, 6,0 bar</t>
  </si>
  <si>
    <t xml:space="preserve">734263314R00</t>
  </si>
  <si>
    <t xml:space="preserve">Šroubení topenářské, přímé, DN 25</t>
  </si>
  <si>
    <t xml:space="preserve">734494121R00</t>
  </si>
  <si>
    <t xml:space="preserve">Návarky M 20x1,5  délka do 220 mm</t>
  </si>
  <si>
    <t xml:space="preserve">734499211R00</t>
  </si>
  <si>
    <t xml:space="preserve">Montáž návarků  M 20 x 1,5</t>
  </si>
  <si>
    <t xml:space="preserve">738129415R00</t>
  </si>
  <si>
    <t xml:space="preserve">Nádoba expanzní pro ohřívač pitné vody DD33/10</t>
  </si>
  <si>
    <t xml:space="preserve">360440057R00</t>
  </si>
  <si>
    <t xml:space="preserve">Montáž manometru s 1 nebo 2 ukazateli typ 355 51</t>
  </si>
  <si>
    <t xml:space="preserve">905      R00</t>
  </si>
  <si>
    <t xml:space="preserve">Hzs-revize provoz.souboru a st.obj., Revize expanzní nádoby do 35l</t>
  </si>
  <si>
    <t xml:space="preserve">722-PC-9116799</t>
  </si>
  <si>
    <t xml:space="preserve">Uzavírací armatura Flowjet 3/4"</t>
  </si>
  <si>
    <t xml:space="preserve">722-PC-OKC300/HP</t>
  </si>
  <si>
    <t xml:space="preserve">Ohřívač vody zásobníkový nepřímotopný 300L s výměníkem 3,2 m2</t>
  </si>
  <si>
    <t xml:space="preserve">38841202R</t>
  </si>
  <si>
    <t xml:space="preserve">Tlakoměr standardní B 53332</t>
  </si>
  <si>
    <t xml:space="preserve">42233580R</t>
  </si>
  <si>
    <t xml:space="preserve">Kohout tlakoměrový 121007  M20 x 1,5 mm obyčejný</t>
  </si>
  <si>
    <t xml:space="preserve">998722201R00</t>
  </si>
  <si>
    <t xml:space="preserve">Přesun hmot pro vnitřní vodovod, výšky do 6 m</t>
  </si>
  <si>
    <t xml:space="preserve">723120203R00</t>
  </si>
  <si>
    <t xml:space="preserve">Potrubí ocelové závitové černé svařované DN 20</t>
  </si>
  <si>
    <t xml:space="preserve">723120204R00</t>
  </si>
  <si>
    <t xml:space="preserve">Potrubí ocelové závitové černé svařované DN 25</t>
  </si>
  <si>
    <t xml:space="preserve">723120804R00</t>
  </si>
  <si>
    <t xml:space="preserve">Demontáž potrubí svařovaného závitového do DN 25</t>
  </si>
  <si>
    <t xml:space="preserve">723150367R00</t>
  </si>
  <si>
    <t xml:space="preserve">Potrubí ocel. černé svařované - chráničky D 57/2,9</t>
  </si>
  <si>
    <t xml:space="preserve">723190203R00</t>
  </si>
  <si>
    <t xml:space="preserve">Přípojka plynovodu, trubky vlnovcové nerezové DN20-3/4"</t>
  </si>
  <si>
    <t xml:space="preserve">723190907R00</t>
  </si>
  <si>
    <t xml:space="preserve">Odvzdušnění a napuštění plynového potrubí</t>
  </si>
  <si>
    <t xml:space="preserve">723190909R00</t>
  </si>
  <si>
    <t xml:space="preserve">Zkouška tlaková  plynového potrubí</t>
  </si>
  <si>
    <t xml:space="preserve">723190914R00</t>
  </si>
  <si>
    <t xml:space="preserve">Navaření odbočky na plynové potrubí DN 25</t>
  </si>
  <si>
    <t xml:space="preserve">723190908T00</t>
  </si>
  <si>
    <t xml:space="preserve">Odplynění plynového potrubí</t>
  </si>
  <si>
    <t xml:space="preserve">723235112R00</t>
  </si>
  <si>
    <t xml:space="preserve">Kohout kulový,vnitřní-vnitřní z. DN 20</t>
  </si>
  <si>
    <t xml:space="preserve">723239102R00</t>
  </si>
  <si>
    <t xml:space="preserve">Montáž plynovodních armatur, 2 závity, G 3/4</t>
  </si>
  <si>
    <t xml:space="preserve">723260801R00</t>
  </si>
  <si>
    <t xml:space="preserve">Demontáž plynoměrů G4</t>
  </si>
  <si>
    <t xml:space="preserve">733191915R00</t>
  </si>
  <si>
    <t xml:space="preserve">Zaslepení potrubí zkováním a zavařením DN 25</t>
  </si>
  <si>
    <t xml:space="preserve">733191917R00</t>
  </si>
  <si>
    <t xml:space="preserve">Zaslepení potrubí zkováním a zavařením DN 40</t>
  </si>
  <si>
    <t xml:space="preserve">734200822R00</t>
  </si>
  <si>
    <t xml:space="preserve">Demontáž armatur se 2závity do G 1</t>
  </si>
  <si>
    <t xml:space="preserve">905      V03</t>
  </si>
  <si>
    <t xml:space="preserve">Hzs-revize provoz.souboru a st.obj., Výchozí revize plynového zařízení</t>
  </si>
  <si>
    <t xml:space="preserve">998723201R00</t>
  </si>
  <si>
    <t xml:space="preserve">Přesun hmot pro vnitřní plynovod, výšky do 6 m</t>
  </si>
  <si>
    <t xml:space="preserve">725540801R00</t>
  </si>
  <si>
    <t xml:space="preserve">Demontáž zásobníků plyn.ohřívačů 200 l</t>
  </si>
  <si>
    <t xml:space="preserve">725650805R00</t>
  </si>
  <si>
    <t xml:space="preserve">Demontáž těles otopných plynových podokenních</t>
  </si>
  <si>
    <t xml:space="preserve">725-PC-001</t>
  </si>
  <si>
    <t xml:space="preserve">Likvidace demontovaných topidel a ohřívače vody</t>
  </si>
  <si>
    <t xml:space="preserve">731200823R00</t>
  </si>
  <si>
    <t xml:space="preserve">Demontáž kotle ocel.,kapal./plyn, do 25 kW, vč. likvidace</t>
  </si>
  <si>
    <t xml:space="preserve">731249124R00</t>
  </si>
  <si>
    <t xml:space="preserve">Montáž kotle ocel.teplov.,kapalina/plyn do 29 kW</t>
  </si>
  <si>
    <t xml:space="preserve">731341140R00</t>
  </si>
  <si>
    <t xml:space="preserve">Hadice napouštěcí pryžové D 20/28</t>
  </si>
  <si>
    <t xml:space="preserve">731-PA-7219690</t>
  </si>
  <si>
    <t xml:space="preserve">Plynový kondenzační kotel celonerezový o výkonu 2,4-24kW</t>
  </si>
  <si>
    <t xml:space="preserve">731-PC-001</t>
  </si>
  <si>
    <t xml:space="preserve">Spuštění a seřízení plynového kotle do 30kW vč. zaškolení obsluhy</t>
  </si>
  <si>
    <t xml:space="preserve">731-PC-002</t>
  </si>
  <si>
    <t xml:space="preserve">Prodloužená záruka kotle na 5 let</t>
  </si>
  <si>
    <t xml:space="preserve">998731201R00</t>
  </si>
  <si>
    <t xml:space="preserve">Přesun hmot pro kotelny, výšky do 6 m</t>
  </si>
  <si>
    <t xml:space="preserve">732331515R00</t>
  </si>
  <si>
    <t xml:space="preserve">Nádoby expanzní tlakové s membránou, NG50/6</t>
  </si>
  <si>
    <t xml:space="preserve">732339104R00</t>
  </si>
  <si>
    <t xml:space="preserve">Montáž nádoby expanzní tlakové 50 l</t>
  </si>
  <si>
    <t xml:space="preserve">732429111R00</t>
  </si>
  <si>
    <t xml:space="preserve">Montáž čerpadel oběhových spirálních, DN 25</t>
  </si>
  <si>
    <t xml:space="preserve">734261225R00</t>
  </si>
  <si>
    <t xml:space="preserve">Šroubení  k čerpadlu 1" x 6/4"</t>
  </si>
  <si>
    <t xml:space="preserve">732-PC-6830100</t>
  </si>
  <si>
    <t xml:space="preserve">Servisní armatura k expanzní nádobě MK 3/4"</t>
  </si>
  <si>
    <t xml:space="preserve">732-PC-HVDT1</t>
  </si>
  <si>
    <t xml:space="preserve">Hydraulický vyrovnávač dynamických tlaků HVDT 1</t>
  </si>
  <si>
    <t xml:space="preserve">732-PC-HVDTIZ</t>
  </si>
  <si>
    <t xml:space="preserve">Izolace hydraulického vyrovnávače dynamických tlaků HVDT I, vč. montáže</t>
  </si>
  <si>
    <t xml:space="preserve">42610932R</t>
  </si>
  <si>
    <t xml:space="preserve">Čerpadlo elekronické 25/1-6, 230 V, 180mm</t>
  </si>
  <si>
    <t xml:space="preserve">42610938R</t>
  </si>
  <si>
    <t xml:space="preserve">Čerpadlo elektronické 30/1-6, 230 V, 180mm</t>
  </si>
  <si>
    <t xml:space="preserve">998732201R00</t>
  </si>
  <si>
    <t xml:space="preserve">Přesun hmot pro strojovny, výšky do 6 m</t>
  </si>
  <si>
    <t xml:space="preserve">733113113R00</t>
  </si>
  <si>
    <t xml:space="preserve">Příplatek za zhotovení přípojky z potrubí měděného D15</t>
  </si>
  <si>
    <t xml:space="preserve">733161106R00</t>
  </si>
  <si>
    <t xml:space="preserve">Potrubí měděné Supersan 18 x 1 mm, polotvrdé</t>
  </si>
  <si>
    <t xml:space="preserve">733161107R00</t>
  </si>
  <si>
    <t xml:space="preserve">Potrubí měděné Supersan 22 x 1 mm, polotvrdé</t>
  </si>
  <si>
    <t xml:space="preserve">733161108R00</t>
  </si>
  <si>
    <t xml:space="preserve">Potrubí měděné Supersan 28 x 1,5 mm, tvrdé</t>
  </si>
  <si>
    <t xml:space="preserve">733161109R00</t>
  </si>
  <si>
    <t xml:space="preserve">Potrubí měděné Supersan 35 x 1,5 mm, tvrdé</t>
  </si>
  <si>
    <t xml:space="preserve">733161110R00</t>
  </si>
  <si>
    <t xml:space="preserve">Potrubí měděné Supersan 42 x 1,5 mm, tvrdé</t>
  </si>
  <si>
    <t xml:space="preserve">733190106R00</t>
  </si>
  <si>
    <t xml:space="preserve">Tlaková zkouška potrubí do D35</t>
  </si>
  <si>
    <t xml:space="preserve">733190107R00</t>
  </si>
  <si>
    <t xml:space="preserve">Tlaková zkouška potrubí do D42</t>
  </si>
  <si>
    <t xml:space="preserve">998733201R00</t>
  </si>
  <si>
    <t xml:space="preserve">Přesun hmot pro rozvody potrubí, výšky do 6 m</t>
  </si>
  <si>
    <t xml:space="preserve">734173214R00</t>
  </si>
  <si>
    <t xml:space="preserve">Přírubové spoje PN 0,6/I MPa, DN 50</t>
  </si>
  <si>
    <t xml:space="preserve">734209103R00</t>
  </si>
  <si>
    <t xml:space="preserve">Montáž armatur závitových,s 1závitem, G 1/2</t>
  </si>
  <si>
    <t xml:space="preserve">734209113R00</t>
  </si>
  <si>
    <t xml:space="preserve">Montáž armatur závitových,se 2závity, G 1/2</t>
  </si>
  <si>
    <t xml:space="preserve">734209114R00</t>
  </si>
  <si>
    <t xml:space="preserve">Montáž armatur závitových,se 2závity, G 3/4</t>
  </si>
  <si>
    <t xml:space="preserve">734209115R00</t>
  </si>
  <si>
    <t xml:space="preserve">Montáž armatur závitových,se 2závity, G 1</t>
  </si>
  <si>
    <t xml:space="preserve">734209116R00</t>
  </si>
  <si>
    <t xml:space="preserve">Montáž armatur závitových,se 2závity, G 5/4</t>
  </si>
  <si>
    <t xml:space="preserve">734209117R00</t>
  </si>
  <si>
    <t xml:space="preserve">Montáž armatur závitových,se 2závity, G 6/4</t>
  </si>
  <si>
    <t xml:space="preserve">734209118R00</t>
  </si>
  <si>
    <t xml:space="preserve">Montáž armatur závitových,se 2závity, G 2</t>
  </si>
  <si>
    <t xml:space="preserve">734209124R00</t>
  </si>
  <si>
    <t xml:space="preserve">Montáž armatur závitových,se 3závity, G 3/4</t>
  </si>
  <si>
    <t xml:space="preserve">734209134R00</t>
  </si>
  <si>
    <t xml:space="preserve">Montáž armatur závitových se 4závity, G 3/4</t>
  </si>
  <si>
    <t xml:space="preserve">734215133R00</t>
  </si>
  <si>
    <t xml:space="preserve">Ventil odvzdušňovací automat. DN 15</t>
  </si>
  <si>
    <t xml:space="preserve">734221672RT3</t>
  </si>
  <si>
    <t xml:space="preserve">Hlavice ovládání ventilů termostatická, M30x1,5, K</t>
  </si>
  <si>
    <t xml:space="preserve">734226212RT1</t>
  </si>
  <si>
    <t xml:space="preserve">Ventil termostatický přímý II, 1/2" x EK</t>
  </si>
  <si>
    <t xml:space="preserve">734229141R00</t>
  </si>
  <si>
    <t xml:space="preserve">Montáž termostat. a ručních hlavic</t>
  </si>
  <si>
    <t xml:space="preserve">734233112R00</t>
  </si>
  <si>
    <t xml:space="preserve">Kohout kulový, vnitř.-vnitř.z. DN 20</t>
  </si>
  <si>
    <t xml:space="preserve">734233113R00</t>
  </si>
  <si>
    <t xml:space="preserve">734233114R00</t>
  </si>
  <si>
    <t xml:space="preserve">Kohout kulový, vnitř.-vnitř.z. DN 32</t>
  </si>
  <si>
    <t xml:space="preserve">734233115R00</t>
  </si>
  <si>
    <t xml:space="preserve">Kohout kulový, vnitř.-vnitř.z. DN 40</t>
  </si>
  <si>
    <t xml:space="preserve">734233116R00</t>
  </si>
  <si>
    <t xml:space="preserve">Kohout kulový, vnitř.-vnitř.z. DN 50</t>
  </si>
  <si>
    <t xml:space="preserve">734233142R00</t>
  </si>
  <si>
    <t xml:space="preserve">Kohout kulový s odvodn. vnitř.-vnitř.z. DN 20</t>
  </si>
  <si>
    <t xml:space="preserve">734233143R00</t>
  </si>
  <si>
    <t xml:space="preserve">Kohout kulový s odvodn. vnitř.-vnitř.z. DN 25</t>
  </si>
  <si>
    <t xml:space="preserve">734233144R00</t>
  </si>
  <si>
    <t xml:space="preserve">Kohout kulový s odvodn. vnitř.-vnitř.z. DN 32</t>
  </si>
  <si>
    <t xml:space="preserve">734233161R00</t>
  </si>
  <si>
    <t xml:space="preserve">Kohout kulový,vnitřní-vnější z. DN 15</t>
  </si>
  <si>
    <t xml:space="preserve">734243124R00</t>
  </si>
  <si>
    <t xml:space="preserve">Ventil zpětný, DN 32</t>
  </si>
  <si>
    <t xml:space="preserve">734263315R00</t>
  </si>
  <si>
    <t xml:space="preserve">Šroubení topenářské, přímé, DN 32</t>
  </si>
  <si>
    <t xml:space="preserve">734266223R00</t>
  </si>
  <si>
    <t xml:space="preserve">Šroubení reg. př. pro ot. tělesa Klasik s vypouštěním</t>
  </si>
  <si>
    <t xml:space="preserve">734266423R00</t>
  </si>
  <si>
    <t xml:space="preserve">Šroubení uz. dvoutr. př. pro ot. tělesa VK s vypouštěním</t>
  </si>
  <si>
    <t xml:space="preserve">734266773R00</t>
  </si>
  <si>
    <t xml:space="preserve">Šroubení svěrné na Cu 18x1 - EK</t>
  </si>
  <si>
    <t xml:space="preserve">734293312R00</t>
  </si>
  <si>
    <t xml:space="preserve">Kohout kulový vypouštěcí,  DN 15</t>
  </si>
  <si>
    <t xml:space="preserve">734293222R00</t>
  </si>
  <si>
    <t xml:space="preserve">Filtr, vnitřní-vnitřní z. DN 20</t>
  </si>
  <si>
    <t xml:space="preserve">734293223R00</t>
  </si>
  <si>
    <t xml:space="preserve">Filtr, vnitřní-vnitřní z. DN 25</t>
  </si>
  <si>
    <t xml:space="preserve">734293132R00</t>
  </si>
  <si>
    <t xml:space="preserve">Ventil směš.třícest.+servopohon MIX 3,Kv 6,DN 20 pohon 230V, 60s</t>
  </si>
  <si>
    <t xml:space="preserve">734413122R00</t>
  </si>
  <si>
    <t xml:space="preserve">Teploměr, D 63 / dl.jímky 50 mm</t>
  </si>
  <si>
    <t xml:space="preserve">734421150R00</t>
  </si>
  <si>
    <t xml:space="preserve">Tlakoměr deformační 0-10 MPa č. 53312, D 100</t>
  </si>
  <si>
    <t xml:space="preserve">734494213R00</t>
  </si>
  <si>
    <t xml:space="preserve">Návarky s trubkovým závitem G 1/2</t>
  </si>
  <si>
    <t xml:space="preserve">735-PC-62396</t>
  </si>
  <si>
    <t xml:space="preserve">Filtr magnetický 3/4" s odkalením</t>
  </si>
  <si>
    <t xml:space="preserve">998734201R00</t>
  </si>
  <si>
    <t xml:space="preserve">Přesun hmot pro armatury, výšky do 6 m</t>
  </si>
  <si>
    <t xml:space="preserve">735156670R00</t>
  </si>
  <si>
    <t xml:space="preserve">Otopná tělesa panelová Klasik 22  600/1800</t>
  </si>
  <si>
    <t xml:space="preserve">735157650R00</t>
  </si>
  <si>
    <t xml:space="preserve">Otopná těl.panel. Ventil Kompakt 22  500/1600</t>
  </si>
  <si>
    <t xml:space="preserve">735157668R00</t>
  </si>
  <si>
    <t xml:space="preserve">Otopná těl.panel. Ventil Kompakt 22  600/1200</t>
  </si>
  <si>
    <t xml:space="preserve">735157692R00</t>
  </si>
  <si>
    <t xml:space="preserve">Otopná těl.panel. Ventil Kompakt 22  900/2000</t>
  </si>
  <si>
    <t xml:space="preserve">735157715R00</t>
  </si>
  <si>
    <t xml:space="preserve">Otopná těl.panel. Ventil Kompakt 33  300/3000</t>
  </si>
  <si>
    <t xml:space="preserve">735157750R00</t>
  </si>
  <si>
    <t xml:space="preserve">Otopná těl.panel. Ventil Kompakt 33  500/1600</t>
  </si>
  <si>
    <t xml:space="preserve">735158220R00</t>
  </si>
  <si>
    <t xml:space="preserve">Tlakové zkoušky panelových těles 2řadých</t>
  </si>
  <si>
    <t xml:space="preserve">735158230R00</t>
  </si>
  <si>
    <t xml:space="preserve">Tlakové zkoušky panelových těles 3řadých</t>
  </si>
  <si>
    <t xml:space="preserve">735159220R00</t>
  </si>
  <si>
    <t xml:space="preserve">Montáž panelových těles 2řadých do délky 1500 mm</t>
  </si>
  <si>
    <t xml:space="preserve">735159230R00</t>
  </si>
  <si>
    <t xml:space="preserve">Montáž panelových těles 2řadých do délky 1980 mm</t>
  </si>
  <si>
    <t xml:space="preserve">735159240R00</t>
  </si>
  <si>
    <t xml:space="preserve">Montáž panelových těles 2řadých do délky 2820 mm</t>
  </si>
  <si>
    <t xml:space="preserve">735159330R00</t>
  </si>
  <si>
    <t xml:space="preserve">Montáž panelových těles 3řadých do délky 1980 mm</t>
  </si>
  <si>
    <t xml:space="preserve">735159340R00</t>
  </si>
  <si>
    <t xml:space="preserve">Montáž panelových těles 3řadých do délky 2820 mm</t>
  </si>
  <si>
    <t xml:space="preserve">735191910R00</t>
  </si>
  <si>
    <t xml:space="preserve">Napuštění vody do otopného systému - bez kotle</t>
  </si>
  <si>
    <t xml:space="preserve">7351578  T00</t>
  </si>
  <si>
    <t xml:space="preserve">Montáž otopných těles panelových do dl. 1600mm</t>
  </si>
  <si>
    <t xml:space="preserve">ks    </t>
  </si>
  <si>
    <t xml:space="preserve">998735201R00</t>
  </si>
  <si>
    <t xml:space="preserve">Přesun hmot pro otopná tělesa, výšky do 6 m</t>
  </si>
  <si>
    <t xml:space="preserve">998764102R00</t>
  </si>
  <si>
    <t xml:space="preserve">Přesun hmot pro klempířské konstr., výšky do 12 m</t>
  </si>
  <si>
    <t xml:space="preserve">t</t>
  </si>
  <si>
    <t xml:space="preserve">764-PC-001</t>
  </si>
  <si>
    <t xml:space="preserve">Montáž odkouření a sání vzduchu </t>
  </si>
  <si>
    <t xml:space="preserve">KHA7150601001</t>
  </si>
  <si>
    <t xml:space="preserve">Revizní T-kus s kontrolním víčkem pr. 60/100 mm (se změnou směru) plast/kov</t>
  </si>
  <si>
    <t xml:space="preserve">KHG714017710</t>
  </si>
  <si>
    <t xml:space="preserve">Růžice pr. 100 mm - vnitřní - kovová lakovaná bílá</t>
  </si>
  <si>
    <t xml:space="preserve">KHG714059510</t>
  </si>
  <si>
    <t xml:space="preserve">Koaxiální trubka pr. 60/100 mm, L=1000 mm past/kov</t>
  </si>
  <si>
    <t xml:space="preserve">KHG714059610</t>
  </si>
  <si>
    <t xml:space="preserve">Horizontální komínová koncovka pr. 60/100 mm, délka 750mm, s manžetou</t>
  </si>
  <si>
    <t xml:space="preserve">KHG714119810</t>
  </si>
  <si>
    <t xml:space="preserve">Koaxiální trubka pr. 60/100 mm, L=500 plast/kov</t>
  </si>
  <si>
    <t xml:space="preserve">783424340R00</t>
  </si>
  <si>
    <t xml:space="preserve">Nátěr syntet. potrubí do DN 50 mm  Z+2x +1x email</t>
  </si>
  <si>
    <t xml:space="preserve">784191201R00</t>
  </si>
  <si>
    <t xml:space="preserve">Penetrace podkladu hloubková 1x</t>
  </si>
  <si>
    <t xml:space="preserve">784195212R00</t>
  </si>
  <si>
    <t xml:space="preserve">Malba tekutá Plus, bílá, 2 x, výmalba zapravených omítek a stěny za otopnými tělesy</t>
  </si>
  <si>
    <t xml:space="preserve">210-PC-001</t>
  </si>
  <si>
    <t xml:space="preserve">Zjištění stavu a demontáž elektro</t>
  </si>
  <si>
    <t xml:space="preserve">210-PC-002</t>
  </si>
  <si>
    <t xml:space="preserve">Zhotovení el. rozvodnice vč. jištění</t>
  </si>
  <si>
    <t xml:space="preserve">210-PC-003</t>
  </si>
  <si>
    <t xml:space="preserve">Zhotovení el. rozvodu vč. zásuvek pro kotle a kond. čerp.</t>
  </si>
  <si>
    <t xml:space="preserve">210-PC-004</t>
  </si>
  <si>
    <t xml:space="preserve">Komunikační interface kotle</t>
  </si>
  <si>
    <t xml:space="preserve">210-PC-005</t>
  </si>
  <si>
    <t xml:space="preserve">Čidlo teploty HVDT</t>
  </si>
  <si>
    <t xml:space="preserve">210-PC-006</t>
  </si>
  <si>
    <t xml:space="preserve">Čidlo teploty ohřívače TV</t>
  </si>
  <si>
    <t xml:space="preserve">210-PC-007</t>
  </si>
  <si>
    <t xml:space="preserve">Ovládací panel LCD pro 3 topné okruhy</t>
  </si>
  <si>
    <t xml:space="preserve">210-PC-008</t>
  </si>
  <si>
    <t xml:space="preserve">Ekvitermní regulační modul vč. teplotních čidel </t>
  </si>
  <si>
    <t xml:space="preserve">210-PC-009</t>
  </si>
  <si>
    <t xml:space="preserve">Revize elektro</t>
  </si>
  <si>
    <t xml:space="preserve">210-PC-010</t>
  </si>
  <si>
    <t xml:space="preserve">Naprogramování regulace, zkoušky</t>
  </si>
  <si>
    <t xml:space="preserve">210-PC-011</t>
  </si>
  <si>
    <t xml:space="preserve">Uvedení do provozu, zaškolení obsluhy</t>
  </si>
  <si>
    <t xml:space="preserve">979087212R00</t>
  </si>
  <si>
    <t xml:space="preserve">Nakládání suti na dopravní prostředky</t>
  </si>
  <si>
    <t xml:space="preserve">979081111R00</t>
  </si>
  <si>
    <t xml:space="preserve">Odvoz suti a vybour. hmot na skládku do 1 km</t>
  </si>
  <si>
    <t xml:space="preserve">979081121R00</t>
  </si>
  <si>
    <t xml:space="preserve">Příplatek k odvozu za každý další 1 km</t>
  </si>
  <si>
    <t xml:space="preserve">979082111R00</t>
  </si>
  <si>
    <t xml:space="preserve">Vnitrostaveništní doprava suti do 10 m</t>
  </si>
  <si>
    <t xml:space="preserve">979082121R00</t>
  </si>
  <si>
    <t xml:space="preserve">Příplatek k vnitrost. dopravě suti za dalších 5 m</t>
  </si>
  <si>
    <t xml:space="preserve">979990106R00</t>
  </si>
  <si>
    <t xml:space="preserve">Poplatek za skládku suti - cihelné výrobky</t>
  </si>
  <si>
    <t xml:space="preserve">979990108R00</t>
  </si>
  <si>
    <t xml:space="preserve">Poplatek za skládku suti - železobeton</t>
  </si>
  <si>
    <t xml:space="preserve">979990109R00</t>
  </si>
  <si>
    <t xml:space="preserve">Poplatek za skládku suti - skleněné tvárnice</t>
  </si>
  <si>
    <t xml:space="preserve">005111010T</t>
  </si>
  <si>
    <t xml:space="preserve">Mimostaveništní doprava </t>
  </si>
  <si>
    <t xml:space="preserve">Soubor</t>
  </si>
  <si>
    <t xml:space="preserve">005111011T</t>
  </si>
  <si>
    <t xml:space="preserve">Přesun stavebních kapacit</t>
  </si>
  <si>
    <t xml:space="preserve">005121010R</t>
  </si>
  <si>
    <t xml:space="preserve">Vybudování zařízení staveniště</t>
  </si>
  <si>
    <t xml:space="preserve">005121020R</t>
  </si>
  <si>
    <t xml:space="preserve">Provoz zařízení staveniště </t>
  </si>
  <si>
    <t xml:space="preserve">005121030R</t>
  </si>
  <si>
    <t xml:space="preserve">Odstranění zařízení staveniště</t>
  </si>
  <si>
    <t xml:space="preserve">005124020T</t>
  </si>
  <si>
    <t xml:space="preserve">Ing. a kompletační činnost</t>
  </si>
  <si>
    <t xml:space="preserve">005211040R</t>
  </si>
  <si>
    <t xml:space="preserve">Užívání veřejných ploch a prostranství  </t>
  </si>
  <si>
    <t xml:space="preserve">005241010R</t>
  </si>
  <si>
    <t xml:space="preserve">Dokumentace skutečného provedení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</si>
</sst>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"/>
    <numFmt numFmtId="167" formatCode="#,##0.00"/>
    <numFmt numFmtId="168" formatCode="0"/>
    <numFmt numFmtId="169" formatCode="#,##0.00\ [$CZK]"/>
    <numFmt numFmtId="170" formatCode="General"/>
    <numFmt numFmtId="171" formatCode="#,##0.00000"/>
  </numFmts>
  <fonts count="17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9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12"/>
      <color rgb="FFFFFFFF"/>
      <name val="Arial CE"/>
      <family val="2"/>
      <charset val="238"/>
    </font>
    <font>
      <sz val="8"/>
      <name val="Arial CE"/>
      <family val="2"/>
      <charset val="238"/>
    </font>
    <font>
      <b val="true"/>
      <sz val="8"/>
      <name val="Arial CE"/>
      <family val="2"/>
      <charset val="238"/>
    </font>
    <font>
      <b val="true"/>
      <sz val="12"/>
      <name val="Arial CE"/>
      <family val="0"/>
      <charset val="238"/>
    </font>
    <font>
      <sz val="8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7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double"/>
      <right style="thin"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double"/>
      <top/>
      <bottom style="double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double"/>
      <top style="thin"/>
      <bottom style="double"/>
      <diagonal/>
    </border>
    <border diagonalUp="false" diagonalDown="false">
      <left style="medium"/>
      <right/>
      <top style="medium"/>
      <bottom style="double"/>
      <diagonal/>
    </border>
    <border diagonalUp="false" diagonalDown="false">
      <left style="thin"/>
      <right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 style="double"/>
      <top style="double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0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8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4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2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3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47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4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4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4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3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3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5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5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5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5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4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4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4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4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4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3" fillId="4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5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60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6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1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62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6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6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65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6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6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6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68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0" fillId="4" borderId="6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4" borderId="6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4" borderId="6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70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71" fontId="0" fillId="0" borderId="7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7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7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5" fontId="0" fillId="0" borderId="62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0" fillId="4" borderId="6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6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65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0" fillId="4" borderId="4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7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7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7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0" fillId="4" borderId="7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4" borderId="7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4" borderId="7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3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2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71" fontId="0" fillId="4" borderId="4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4" borderId="5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3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3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1" fontId="16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6" fillId="3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6" fillId="0" borderId="4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7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2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12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71" fontId="0" fillId="4" borderId="20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7" fontId="0" fillId="4" borderId="75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16" fillId="0" borderId="3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3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3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3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35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1" fontId="16" fillId="0" borderId="3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6" fillId="3" borderId="3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7" fontId="16" fillId="0" borderId="76" xfId="0" applyFont="true" applyBorder="true" applyAlignment="true" applyProtection="false">
      <alignment horizontal="general" vertical="top" textRotation="0" wrapText="fals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_POL.XL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2" activeCellId="0" sqref="F3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5"/>
    <col collapsed="false" customWidth="true" hidden="false" outlineLevel="0" max="3" min="3" style="0" width="15.86"/>
    <col collapsed="false" customWidth="true" hidden="false" outlineLevel="0" max="4" min="4" style="0" width="14.57"/>
    <col collapsed="false" customWidth="true" hidden="false" outlineLevel="0" max="5" min="5" style="0" width="13.57"/>
    <col collapsed="false" customWidth="true" hidden="false" outlineLevel="0" max="6" min="6" style="0" width="16.57"/>
    <col collapsed="false" customWidth="true" hidden="false" outlineLevel="0" max="7" min="7" style="0" width="15.29"/>
    <col collapsed="false" customWidth="true" hidden="false" outlineLevel="0" max="10" min="10" style="1" width="27.42"/>
    <col collapsed="false" customWidth="true" hidden="false" outlineLevel="0" max="11" min="11" style="1" width="40.15"/>
  </cols>
  <sheetData>
    <row r="1" customFormat="false" ht="24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I1" s="3"/>
      <c r="J1" s="4"/>
      <c r="K1" s="4"/>
    </row>
    <row r="2" customFormat="false" ht="38.25" hidden="false" customHeight="true" outlineLevel="0" collapsed="false">
      <c r="A2" s="5" t="s">
        <v>1</v>
      </c>
      <c r="B2" s="6"/>
      <c r="C2" s="7" t="s">
        <v>2</v>
      </c>
      <c r="D2" s="8" t="s">
        <v>3</v>
      </c>
      <c r="E2" s="8"/>
      <c r="F2" s="9" t="s">
        <v>4</v>
      </c>
      <c r="G2" s="10"/>
      <c r="I2" s="3"/>
      <c r="J2" s="11" t="s">
        <v>5</v>
      </c>
      <c r="K2" s="4"/>
    </row>
    <row r="3" customFormat="false" ht="3" hidden="true" customHeight="true" outlineLevel="0" collapsed="false">
      <c r="A3" s="12"/>
      <c r="B3" s="13"/>
      <c r="C3" s="14"/>
      <c r="D3" s="14"/>
      <c r="E3" s="13"/>
      <c r="F3" s="15"/>
      <c r="G3" s="16"/>
      <c r="I3" s="3"/>
      <c r="J3" s="4"/>
      <c r="K3" s="4"/>
    </row>
    <row r="4" customFormat="false" ht="12" hidden="false" customHeight="true" outlineLevel="0" collapsed="false">
      <c r="A4" s="17" t="s">
        <v>6</v>
      </c>
      <c r="B4" s="18"/>
      <c r="C4" s="19" t="s">
        <v>7</v>
      </c>
      <c r="D4" s="20"/>
      <c r="E4" s="21"/>
      <c r="F4" s="15" t="s">
        <v>8</v>
      </c>
      <c r="G4" s="16"/>
      <c r="I4" s="3"/>
      <c r="J4" s="4"/>
      <c r="K4" s="4"/>
    </row>
    <row r="5" customFormat="false" ht="12.75" hidden="false" customHeight="true" outlineLevel="0" collapsed="false">
      <c r="A5" s="22" t="s">
        <v>2</v>
      </c>
      <c r="B5" s="23"/>
      <c r="C5" s="24" t="s">
        <v>9</v>
      </c>
      <c r="D5" s="24"/>
      <c r="E5" s="24"/>
      <c r="F5" s="15" t="s">
        <v>10</v>
      </c>
      <c r="G5" s="16"/>
      <c r="I5" s="3"/>
      <c r="J5" s="4"/>
      <c r="K5" s="11" t="s">
        <v>9</v>
      </c>
    </row>
    <row r="6" customFormat="false" ht="12.95" hidden="false" customHeight="true" outlineLevel="0" collapsed="false">
      <c r="A6" s="25" t="s">
        <v>11</v>
      </c>
      <c r="B6" s="21"/>
      <c r="C6" s="20" t="s">
        <v>12</v>
      </c>
      <c r="D6" s="20"/>
      <c r="E6" s="21"/>
      <c r="F6" s="26" t="s">
        <v>13</v>
      </c>
      <c r="G6" s="27"/>
      <c r="I6" s="3"/>
      <c r="J6" s="4"/>
      <c r="K6" s="4"/>
      <c r="O6" s="28"/>
    </row>
    <row r="7" customFormat="false" ht="12.75" hidden="false" customHeight="true" outlineLevel="0" collapsed="false">
      <c r="A7" s="29" t="s">
        <v>14</v>
      </c>
      <c r="B7" s="23"/>
      <c r="C7" s="24" t="s">
        <v>15</v>
      </c>
      <c r="D7" s="24"/>
      <c r="E7" s="24"/>
      <c r="F7" s="30" t="s">
        <v>16</v>
      </c>
      <c r="G7" s="27"/>
      <c r="I7" s="3"/>
      <c r="J7" s="4"/>
      <c r="K7" s="11" t="s">
        <v>15</v>
      </c>
    </row>
    <row r="8" customFormat="false" ht="12.75" hidden="false" customHeight="false" outlineLevel="0" collapsed="false">
      <c r="A8" s="31" t="s">
        <v>17</v>
      </c>
      <c r="B8" s="15"/>
      <c r="C8" s="30" t="s">
        <v>18</v>
      </c>
      <c r="D8" s="32"/>
      <c r="E8" s="33"/>
      <c r="F8" s="34" t="s">
        <v>19</v>
      </c>
      <c r="G8" s="35"/>
      <c r="H8" s="36"/>
      <c r="I8" s="37"/>
      <c r="J8" s="4"/>
      <c r="K8" s="4"/>
    </row>
    <row r="9" customFormat="false" ht="12.75" hidden="false" customHeight="false" outlineLevel="0" collapsed="false">
      <c r="A9" s="31"/>
      <c r="B9" s="15"/>
      <c r="C9" s="32"/>
      <c r="D9" s="32"/>
      <c r="E9" s="33"/>
      <c r="F9" s="38"/>
      <c r="G9" s="39"/>
      <c r="H9" s="38"/>
      <c r="I9" s="3"/>
      <c r="J9" s="4"/>
      <c r="K9" s="4"/>
    </row>
    <row r="10" customFormat="false" ht="12.75" hidden="false" customHeight="false" outlineLevel="0" collapsed="false">
      <c r="A10" s="31" t="s">
        <v>20</v>
      </c>
      <c r="B10" s="15"/>
      <c r="C10" s="30" t="s">
        <v>21</v>
      </c>
      <c r="D10" s="32"/>
      <c r="E10" s="32"/>
      <c r="F10" s="40"/>
      <c r="G10" s="39"/>
      <c r="H10" s="41"/>
      <c r="I10" s="3"/>
      <c r="J10" s="42"/>
      <c r="K10" s="4"/>
    </row>
    <row r="11" customFormat="false" ht="13.5" hidden="false" customHeight="true" outlineLevel="0" collapsed="false">
      <c r="A11" s="31" t="s">
        <v>22</v>
      </c>
      <c r="B11" s="15"/>
      <c r="C11" s="43"/>
      <c r="D11" s="43"/>
      <c r="E11" s="43"/>
      <c r="F11" s="44" t="s">
        <v>23</v>
      </c>
      <c r="G11" s="45"/>
      <c r="H11" s="38"/>
      <c r="I11" s="3"/>
      <c r="J11" s="4"/>
      <c r="K11" s="4"/>
      <c r="BA11" s="46"/>
      <c r="BB11" s="46"/>
      <c r="BC11" s="46"/>
      <c r="BD11" s="46"/>
      <c r="BE11" s="46"/>
    </row>
    <row r="12" customFormat="false" ht="12.75" hidden="false" customHeight="true" outlineLevel="0" collapsed="false">
      <c r="A12" s="47" t="s">
        <v>24</v>
      </c>
      <c r="B12" s="21"/>
      <c r="C12" s="48"/>
      <c r="D12" s="49"/>
      <c r="E12" s="50"/>
      <c r="F12" s="51" t="s">
        <v>25</v>
      </c>
      <c r="G12" s="52"/>
      <c r="H12" s="38"/>
      <c r="I12" s="3"/>
      <c r="J12" s="4"/>
      <c r="K12" s="4"/>
    </row>
    <row r="13" customFormat="false" ht="28.5" hidden="false" customHeight="true" outlineLevel="0" collapsed="false">
      <c r="A13" s="53" t="s">
        <v>26</v>
      </c>
      <c r="B13" s="53"/>
      <c r="C13" s="53"/>
      <c r="D13" s="53"/>
      <c r="E13" s="53"/>
      <c r="F13" s="53"/>
      <c r="G13" s="53"/>
      <c r="H13" s="38"/>
      <c r="I13" s="3"/>
      <c r="J13" s="4"/>
      <c r="K13" s="4"/>
    </row>
    <row r="14" customFormat="false" ht="17.25" hidden="false" customHeight="true" outlineLevel="0" collapsed="false">
      <c r="A14" s="54"/>
      <c r="B14" s="55" t="s">
        <v>27</v>
      </c>
      <c r="C14" s="56"/>
      <c r="D14" s="57"/>
      <c r="E14" s="58"/>
      <c r="F14" s="58"/>
      <c r="G14" s="59" t="s">
        <v>28</v>
      </c>
      <c r="I14" s="3"/>
      <c r="J14" s="4"/>
      <c r="K14" s="4"/>
    </row>
    <row r="15" customFormat="false" ht="15.95" hidden="false" customHeight="true" outlineLevel="0" collapsed="false">
      <c r="A15" s="60"/>
      <c r="B15" s="61" t="s">
        <v>29</v>
      </c>
      <c r="C15" s="62" t="n">
        <f aca="false">SUM(Rekapitulace!I7:I9)</f>
        <v>0</v>
      </c>
      <c r="D15" s="63"/>
      <c r="E15" s="63"/>
      <c r="F15" s="63"/>
      <c r="G15" s="64"/>
      <c r="I15" s="3"/>
      <c r="J15" s="4"/>
      <c r="K15" s="4"/>
    </row>
    <row r="16" customFormat="false" ht="15.95" hidden="false" customHeight="true" outlineLevel="0" collapsed="false">
      <c r="A16" s="60"/>
      <c r="B16" s="65" t="s">
        <v>30</v>
      </c>
      <c r="C16" s="66" t="n">
        <f aca="false">SUM(Rekapitulace!I10:I24)</f>
        <v>0</v>
      </c>
      <c r="D16" s="67"/>
      <c r="E16" s="67"/>
      <c r="F16" s="67"/>
      <c r="G16" s="64"/>
      <c r="I16" s="3"/>
      <c r="J16" s="4"/>
      <c r="K16" s="4"/>
    </row>
    <row r="17" customFormat="false" ht="15.95" hidden="false" customHeight="true" outlineLevel="0" collapsed="false">
      <c r="A17" s="60"/>
      <c r="B17" s="65" t="s">
        <v>31</v>
      </c>
      <c r="C17" s="66" t="n">
        <f aca="false">Rekapitulace!I23</f>
        <v>0</v>
      </c>
      <c r="D17" s="67"/>
      <c r="E17" s="67"/>
      <c r="F17" s="67"/>
      <c r="G17" s="64"/>
      <c r="I17" s="3"/>
      <c r="J17" s="4"/>
      <c r="K17" s="4"/>
    </row>
    <row r="18" customFormat="false" ht="15.95" hidden="false" customHeight="true" outlineLevel="0" collapsed="false">
      <c r="A18" s="60"/>
      <c r="B18" s="68" t="s">
        <v>32</v>
      </c>
      <c r="C18" s="66" t="n">
        <f aca="false">Rekapitulace!I25</f>
        <v>0</v>
      </c>
      <c r="D18" s="67"/>
      <c r="E18" s="67"/>
      <c r="F18" s="67"/>
      <c r="G18" s="64"/>
      <c r="I18" s="3"/>
      <c r="J18" s="4"/>
      <c r="K18" s="4"/>
    </row>
    <row r="19" customFormat="false" ht="15.95" hidden="false" customHeight="true" outlineLevel="0" collapsed="false">
      <c r="A19" s="60"/>
      <c r="B19" s="65" t="s">
        <v>33</v>
      </c>
      <c r="C19" s="66"/>
      <c r="D19" s="69"/>
      <c r="E19" s="69"/>
      <c r="F19" s="67"/>
      <c r="G19" s="64"/>
      <c r="I19" s="3"/>
      <c r="J19" s="4"/>
      <c r="K19" s="4"/>
    </row>
    <row r="20" customFormat="false" ht="15.95" hidden="false" customHeight="true" outlineLevel="0" collapsed="false">
      <c r="A20" s="60"/>
      <c r="B20" s="38" t="s">
        <v>28</v>
      </c>
      <c r="C20" s="66" t="n">
        <f aca="false">SUM(C15:C19)</f>
        <v>0</v>
      </c>
      <c r="D20" s="67"/>
      <c r="E20" s="67"/>
      <c r="F20" s="67"/>
      <c r="G20" s="64"/>
      <c r="I20" s="3"/>
      <c r="J20" s="4"/>
      <c r="K20" s="4"/>
    </row>
    <row r="21" customFormat="false" ht="3" hidden="false" customHeight="true" outlineLevel="0" collapsed="false">
      <c r="A21" s="60"/>
      <c r="B21" s="38"/>
      <c r="C21" s="66"/>
      <c r="D21" s="70"/>
      <c r="E21" s="71"/>
      <c r="F21" s="67"/>
      <c r="G21" s="64"/>
      <c r="I21" s="3"/>
      <c r="J21" s="4"/>
      <c r="K21" s="4"/>
    </row>
    <row r="22" customFormat="false" ht="3" hidden="false" customHeight="true" outlineLevel="0" collapsed="false">
      <c r="A22" s="60"/>
      <c r="B22" s="38"/>
      <c r="C22" s="66"/>
      <c r="D22" s="70"/>
      <c r="E22" s="71"/>
      <c r="F22" s="67"/>
      <c r="G22" s="64"/>
      <c r="I22" s="3"/>
      <c r="J22" s="4"/>
      <c r="K22" s="4"/>
    </row>
    <row r="23" customFormat="false" ht="3" hidden="false" customHeight="true" outlineLevel="0" collapsed="false">
      <c r="A23" s="72"/>
      <c r="B23" s="72"/>
      <c r="C23" s="73"/>
      <c r="D23" s="74"/>
      <c r="E23" s="75"/>
      <c r="F23" s="76"/>
      <c r="G23" s="77"/>
      <c r="I23" s="3"/>
      <c r="J23" s="4"/>
      <c r="K23" s="4"/>
    </row>
    <row r="24" customFormat="false" ht="12.75" hidden="false" customHeight="false" outlineLevel="0" collapsed="false">
      <c r="A24" s="78" t="s">
        <v>34</v>
      </c>
      <c r="B24" s="79"/>
      <c r="C24" s="80"/>
      <c r="D24" s="79" t="s">
        <v>35</v>
      </c>
      <c r="E24" s="79"/>
      <c r="F24" s="81" t="s">
        <v>36</v>
      </c>
      <c r="G24" s="82"/>
      <c r="I24" s="3"/>
      <c r="J24" s="4"/>
      <c r="K24" s="4"/>
    </row>
    <row r="25" customFormat="false" ht="12.75" hidden="false" customHeight="false" outlineLevel="0" collapsed="false">
      <c r="A25" s="83" t="s">
        <v>37</v>
      </c>
      <c r="B25" s="84"/>
      <c r="C25" s="85"/>
      <c r="D25" s="84" t="s">
        <v>37</v>
      </c>
      <c r="E25" s="84"/>
      <c r="F25" s="86" t="s">
        <v>37</v>
      </c>
      <c r="G25" s="87"/>
      <c r="I25" s="3"/>
      <c r="J25" s="4"/>
      <c r="K25" s="4"/>
    </row>
    <row r="26" customFormat="false" ht="2.25" hidden="false" customHeight="true" outlineLevel="0" collapsed="false">
      <c r="A26" s="60"/>
      <c r="B26" s="38"/>
      <c r="C26" s="88"/>
      <c r="D26" s="38"/>
      <c r="E26" s="38"/>
      <c r="F26" s="70"/>
      <c r="G26" s="89"/>
      <c r="I26" s="3"/>
      <c r="J26" s="4"/>
      <c r="K26" s="4"/>
    </row>
    <row r="27" customFormat="false" ht="34.5" hidden="false" customHeight="true" outlineLevel="0" collapsed="false">
      <c r="A27" s="90" t="s">
        <v>38</v>
      </c>
      <c r="B27" s="90"/>
      <c r="C27" s="90"/>
      <c r="D27" s="91" t="s">
        <v>38</v>
      </c>
      <c r="E27" s="91"/>
      <c r="F27" s="92" t="s">
        <v>38</v>
      </c>
      <c r="G27" s="92"/>
      <c r="I27" s="3"/>
      <c r="J27" s="4"/>
      <c r="K27" s="4"/>
    </row>
    <row r="28" customFormat="false" ht="15.75" hidden="false" customHeight="true" outlineLevel="0" collapsed="false">
      <c r="A28" s="60" t="s">
        <v>39</v>
      </c>
      <c r="B28" s="93"/>
      <c r="C28" s="88"/>
      <c r="D28" s="38" t="s">
        <v>39</v>
      </c>
      <c r="E28" s="38"/>
      <c r="F28" s="70" t="s">
        <v>39</v>
      </c>
      <c r="G28" s="89"/>
      <c r="I28" s="3"/>
      <c r="J28" s="4"/>
      <c r="K28" s="4"/>
    </row>
    <row r="29" customFormat="false" ht="48.75" hidden="false" customHeight="true" outlineLevel="0" collapsed="false">
      <c r="A29" s="60" t="s">
        <v>40</v>
      </c>
      <c r="B29" s="38"/>
      <c r="C29" s="88"/>
      <c r="D29" s="70" t="s">
        <v>41</v>
      </c>
      <c r="E29" s="88"/>
      <c r="F29" s="94" t="s">
        <v>41</v>
      </c>
      <c r="G29" s="89"/>
      <c r="I29" s="3"/>
      <c r="J29" s="4"/>
      <c r="K29" s="4"/>
    </row>
    <row r="30" customFormat="false" ht="12.75" hidden="false" customHeight="false" outlineLevel="0" collapsed="false">
      <c r="A30" s="95" t="s">
        <v>42</v>
      </c>
      <c r="B30" s="96"/>
      <c r="C30" s="97" t="n">
        <v>15</v>
      </c>
      <c r="D30" s="96" t="s">
        <v>43</v>
      </c>
      <c r="E30" s="98"/>
      <c r="F30" s="99" t="n">
        <v>0</v>
      </c>
      <c r="G30" s="99"/>
      <c r="I30" s="3"/>
      <c r="J30" s="4"/>
      <c r="K30" s="4"/>
    </row>
    <row r="31" customFormat="false" ht="12.75" hidden="false" customHeight="false" outlineLevel="0" collapsed="false">
      <c r="A31" s="95" t="s">
        <v>44</v>
      </c>
      <c r="B31" s="96"/>
      <c r="C31" s="97" t="n">
        <v>15</v>
      </c>
      <c r="D31" s="96" t="s">
        <v>45</v>
      </c>
      <c r="E31" s="98"/>
      <c r="F31" s="99" t="n">
        <f aca="false">PRODUCT(F30,C31/100)</f>
        <v>0</v>
      </c>
      <c r="G31" s="99"/>
    </row>
    <row r="32" customFormat="false" ht="12.75" hidden="false" customHeight="false" outlineLevel="0" collapsed="false">
      <c r="A32" s="95" t="s">
        <v>42</v>
      </c>
      <c r="B32" s="96"/>
      <c r="C32" s="97" t="n">
        <v>21</v>
      </c>
      <c r="D32" s="96" t="s">
        <v>45</v>
      </c>
      <c r="E32" s="98"/>
      <c r="F32" s="99" t="n">
        <f aca="false">C20</f>
        <v>0</v>
      </c>
      <c r="G32" s="99"/>
    </row>
    <row r="33" customFormat="false" ht="12.75" hidden="false" customHeight="false" outlineLevel="0" collapsed="false">
      <c r="A33" s="95" t="s">
        <v>44</v>
      </c>
      <c r="B33" s="96"/>
      <c r="C33" s="97" t="n">
        <v>21</v>
      </c>
      <c r="D33" s="96" t="s">
        <v>45</v>
      </c>
      <c r="E33" s="98"/>
      <c r="F33" s="100" t="n">
        <f aca="false">Zaklad22/100*21</f>
        <v>0</v>
      </c>
      <c r="G33" s="100"/>
    </row>
    <row r="34" customFormat="false" ht="13.5" hidden="false" customHeight="false" outlineLevel="0" collapsed="false">
      <c r="A34" s="95" t="s">
        <v>46</v>
      </c>
      <c r="B34" s="96"/>
      <c r="C34" s="97"/>
      <c r="D34" s="96"/>
      <c r="E34" s="98"/>
      <c r="F34" s="100" t="n">
        <v>0</v>
      </c>
      <c r="G34" s="100"/>
    </row>
    <row r="35" s="106" customFormat="true" ht="19.5" hidden="false" customHeight="true" outlineLevel="0" collapsed="false">
      <c r="A35" s="101" t="s">
        <v>47</v>
      </c>
      <c r="B35" s="102"/>
      <c r="C35" s="103"/>
      <c r="D35" s="103"/>
      <c r="E35" s="104"/>
      <c r="F35" s="105" t="n">
        <f aca="false">F33+Zaklad22</f>
        <v>0</v>
      </c>
      <c r="G35" s="105"/>
      <c r="J35" s="107"/>
      <c r="K35" s="107"/>
    </row>
    <row r="36" customFormat="false" ht="18" hidden="false" customHeight="true" outlineLevel="0" collapsed="false">
      <c r="A36" s="108" t="s">
        <v>48</v>
      </c>
    </row>
    <row r="37" customFormat="false" ht="12.75" hidden="false" customHeight="true" outlineLevel="0" collapsed="false">
      <c r="B37" s="109" t="s">
        <v>49</v>
      </c>
      <c r="C37" s="109"/>
      <c r="D37" s="109"/>
      <c r="E37" s="109"/>
      <c r="F37" s="109"/>
      <c r="G37" s="109"/>
      <c r="H37" s="0" t="s">
        <v>50</v>
      </c>
    </row>
    <row r="38" customFormat="false" ht="14.25" hidden="false" customHeight="true" outlineLevel="0" collapsed="false">
      <c r="A38" s="108"/>
      <c r="B38" s="109"/>
      <c r="C38" s="109"/>
      <c r="D38" s="109"/>
      <c r="E38" s="109"/>
      <c r="F38" s="109"/>
      <c r="G38" s="109"/>
      <c r="H38" s="0" t="s">
        <v>50</v>
      </c>
    </row>
    <row r="39" customFormat="false" ht="12.75" hidden="false" customHeight="true" outlineLevel="0" collapsed="false">
      <c r="A39" s="3"/>
      <c r="B39" s="109"/>
      <c r="C39" s="109"/>
      <c r="D39" s="109"/>
      <c r="E39" s="109"/>
      <c r="F39" s="109"/>
      <c r="G39" s="109"/>
      <c r="H39" s="0" t="s">
        <v>50</v>
      </c>
    </row>
    <row r="40" customFormat="false" ht="12.75" hidden="false" customHeight="false" outlineLevel="0" collapsed="false">
      <c r="A40" s="3"/>
      <c r="B40" s="109"/>
      <c r="C40" s="109"/>
      <c r="D40" s="109"/>
      <c r="E40" s="109"/>
      <c r="F40" s="109"/>
      <c r="G40" s="109"/>
      <c r="H40" s="0" t="s">
        <v>50</v>
      </c>
    </row>
    <row r="41" customFormat="false" ht="12.75" hidden="false" customHeight="false" outlineLevel="0" collapsed="false">
      <c r="A41" s="3"/>
      <c r="B41" s="109"/>
      <c r="C41" s="109"/>
      <c r="D41" s="109"/>
      <c r="E41" s="109"/>
      <c r="F41" s="109"/>
      <c r="G41" s="109"/>
      <c r="H41" s="0" t="s">
        <v>50</v>
      </c>
    </row>
    <row r="42" customFormat="false" ht="12.75" hidden="false" customHeight="false" outlineLevel="0" collapsed="false">
      <c r="A42" s="3"/>
      <c r="B42" s="109"/>
      <c r="C42" s="109"/>
      <c r="D42" s="109"/>
      <c r="E42" s="109"/>
      <c r="F42" s="109"/>
      <c r="G42" s="109"/>
      <c r="H42" s="0" t="s">
        <v>50</v>
      </c>
    </row>
    <row r="43" customFormat="false" ht="12.75" hidden="false" customHeight="false" outlineLevel="0" collapsed="false">
      <c r="A43" s="3"/>
      <c r="B43" s="109"/>
      <c r="C43" s="109"/>
      <c r="D43" s="109"/>
      <c r="E43" s="109"/>
      <c r="F43" s="109"/>
      <c r="G43" s="109"/>
      <c r="H43" s="0" t="s">
        <v>50</v>
      </c>
    </row>
    <row r="44" customFormat="false" ht="12.75" hidden="false" customHeight="false" outlineLevel="0" collapsed="false">
      <c r="A44" s="3"/>
      <c r="B44" s="109"/>
      <c r="C44" s="109"/>
      <c r="D44" s="109"/>
      <c r="E44" s="109"/>
      <c r="F44" s="109"/>
      <c r="G44" s="109"/>
      <c r="H44" s="0" t="s">
        <v>50</v>
      </c>
    </row>
    <row r="45" customFormat="false" ht="12.75" hidden="false" customHeight="false" outlineLevel="0" collapsed="false">
      <c r="A45" s="3"/>
      <c r="B45" s="109"/>
      <c r="C45" s="109"/>
      <c r="D45" s="109"/>
      <c r="E45" s="109"/>
      <c r="F45" s="109"/>
      <c r="G45" s="109"/>
      <c r="H45" s="0" t="s">
        <v>50</v>
      </c>
    </row>
    <row r="46" customFormat="false" ht="12.75" hidden="false" customHeight="true" outlineLevel="0" collapsed="false">
      <c r="A46" s="3"/>
      <c r="B46" s="109"/>
      <c r="C46" s="109"/>
      <c r="D46" s="109"/>
      <c r="E46" s="109"/>
      <c r="F46" s="109"/>
      <c r="G46" s="109"/>
      <c r="H46" s="0" t="s">
        <v>50</v>
      </c>
    </row>
    <row r="47" customFormat="false" ht="12.75" hidden="false" customHeight="false" outlineLevel="0" collapsed="false">
      <c r="B47" s="109"/>
      <c r="C47" s="109"/>
      <c r="D47" s="109"/>
      <c r="E47" s="109"/>
      <c r="F47" s="109"/>
      <c r="G47" s="109"/>
    </row>
    <row r="48" customFormat="false" ht="12.75" hidden="false" customHeight="false" outlineLevel="0" collapsed="false">
      <c r="B48" s="109"/>
      <c r="C48" s="109"/>
      <c r="D48" s="109"/>
      <c r="E48" s="109"/>
      <c r="F48" s="109"/>
      <c r="G48" s="109"/>
    </row>
    <row r="49" customFormat="false" ht="12.75" hidden="false" customHeight="false" outlineLevel="0" collapsed="false">
      <c r="B49" s="109"/>
      <c r="C49" s="109"/>
      <c r="D49" s="109"/>
      <c r="E49" s="109"/>
      <c r="F49" s="109"/>
      <c r="G49" s="109"/>
    </row>
    <row r="50" customFormat="false" ht="12.75" hidden="false" customHeight="false" outlineLevel="0" collapsed="false">
      <c r="B50" s="109"/>
      <c r="C50" s="109"/>
      <c r="D50" s="109"/>
      <c r="E50" s="109"/>
      <c r="F50" s="109"/>
      <c r="G50" s="109"/>
    </row>
    <row r="51" customFormat="false" ht="12.75" hidden="false" customHeight="false" outlineLevel="0" collapsed="false">
      <c r="B51" s="110"/>
      <c r="C51" s="110"/>
      <c r="D51" s="110"/>
      <c r="E51" s="110"/>
      <c r="F51" s="110"/>
      <c r="G51" s="110"/>
    </row>
    <row r="52" customFormat="false" ht="12.75" hidden="false" customHeight="false" outlineLevel="0" collapsed="false">
      <c r="B52" s="110"/>
      <c r="C52" s="110"/>
      <c r="D52" s="110"/>
      <c r="E52" s="110"/>
      <c r="F52" s="110"/>
      <c r="G52" s="110"/>
    </row>
    <row r="53" customFormat="false" ht="12.75" hidden="false" customHeight="false" outlineLevel="0" collapsed="false">
      <c r="B53" s="110"/>
      <c r="C53" s="110"/>
      <c r="D53" s="110"/>
      <c r="E53" s="110"/>
      <c r="F53" s="110"/>
      <c r="G53" s="110"/>
    </row>
    <row r="54" customFormat="false" ht="12.75" hidden="false" customHeight="false" outlineLevel="0" collapsed="false">
      <c r="B54" s="110"/>
      <c r="C54" s="110"/>
      <c r="D54" s="110"/>
      <c r="E54" s="110"/>
      <c r="F54" s="110"/>
      <c r="G54" s="110"/>
    </row>
    <row r="55" customFormat="false" ht="12.75" hidden="false" customHeight="false" outlineLevel="0" collapsed="false">
      <c r="B55" s="110"/>
      <c r="C55" s="110"/>
      <c r="D55" s="110"/>
      <c r="E55" s="110"/>
      <c r="F55" s="110"/>
      <c r="G55" s="110"/>
    </row>
  </sheetData>
  <mergeCells count="23">
    <mergeCell ref="A1:G1"/>
    <mergeCell ref="D2:E2"/>
    <mergeCell ref="C5:E5"/>
    <mergeCell ref="C7:E7"/>
    <mergeCell ref="C11:E11"/>
    <mergeCell ref="A13:G13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F27:G27"/>
    <mergeCell ref="F30:G30"/>
    <mergeCell ref="F31:G31"/>
    <mergeCell ref="F32:G32"/>
    <mergeCell ref="F33:G33"/>
    <mergeCell ref="F34:G34"/>
    <mergeCell ref="F35:G35"/>
    <mergeCell ref="B37:G50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6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7" activeCellId="0" sqref="I27"/>
    </sheetView>
  </sheetViews>
  <sheetFormatPr defaultColWidth="9.15625" defaultRowHeight="11.25" zeroHeight="false" outlineLevelRow="0" outlineLevelCol="0"/>
  <cols>
    <col collapsed="false" customWidth="true" hidden="false" outlineLevel="0" max="1" min="1" style="111" width="5.86"/>
    <col collapsed="false" customWidth="true" hidden="false" outlineLevel="0" max="2" min="2" style="111" width="6.15"/>
    <col collapsed="false" customWidth="true" hidden="false" outlineLevel="0" max="3" min="3" style="111" width="11.42"/>
    <col collapsed="false" customWidth="true" hidden="false" outlineLevel="0" max="4" min="4" style="111" width="15.86"/>
    <col collapsed="false" customWidth="true" hidden="false" outlineLevel="0" max="5" min="5" style="112" width="11.29"/>
    <col collapsed="false" customWidth="true" hidden="false" outlineLevel="0" max="6" min="6" style="112" width="10.85"/>
    <col collapsed="false" customWidth="true" hidden="false" outlineLevel="0" max="7" min="7" style="112" width="10.99"/>
    <col collapsed="false" customWidth="true" hidden="false" outlineLevel="0" max="8" min="8" style="112" width="11.14"/>
    <col collapsed="false" customWidth="true" hidden="false" outlineLevel="0" max="9" min="9" style="112" width="10.71"/>
    <col collapsed="false" customWidth="false" hidden="false" outlineLevel="0" max="1025" min="10" style="111" width="9.14"/>
  </cols>
  <sheetData>
    <row r="1" customFormat="false" ht="12" hidden="false" customHeight="false" outlineLevel="0" collapsed="false">
      <c r="A1" s="113" t="s">
        <v>51</v>
      </c>
      <c r="B1" s="113"/>
      <c r="C1" s="114" t="str">
        <f aca="false">CONCATENATE(cislostavby," ",nazevstavby)</f>
        <v>0110 MĚSTO Nové Město na Moravě</v>
      </c>
      <c r="D1" s="115"/>
      <c r="E1" s="116"/>
      <c r="F1" s="117"/>
      <c r="G1" s="118" t="s">
        <v>52</v>
      </c>
      <c r="H1" s="119" t="str">
        <f aca="false">CisloRozpoctu</f>
        <v>0001</v>
      </c>
      <c r="I1" s="120"/>
    </row>
    <row r="2" customFormat="false" ht="12" hidden="false" customHeight="false" outlineLevel="0" collapsed="false">
      <c r="A2" s="121" t="s">
        <v>53</v>
      </c>
      <c r="B2" s="121"/>
      <c r="C2" s="122" t="str">
        <f aca="false">CONCATENATE(cisloobjektu," ",nazevobjektu)</f>
        <v>0001 Rekonstrukce ústředního vytápění a ohřevu TV</v>
      </c>
      <c r="D2" s="123"/>
      <c r="E2" s="124"/>
      <c r="F2" s="125"/>
      <c r="G2" s="126" t="str">
        <f aca="false">NazevRozpoctu</f>
        <v>Rekonstrukce ústředního vytápění a ohřevu teplé vody - KD Pohledec-OPRAVA</v>
      </c>
      <c r="H2" s="126"/>
      <c r="I2" s="126"/>
    </row>
    <row r="3" customFormat="false" ht="12" hidden="false" customHeight="false" outlineLevel="0" collapsed="false">
      <c r="F3" s="127"/>
    </row>
    <row r="4" customFormat="false" ht="19.5" hidden="false" customHeight="true" outlineLevel="0" collapsed="false">
      <c r="A4" s="128" t="s">
        <v>54</v>
      </c>
      <c r="B4" s="128"/>
      <c r="C4" s="128"/>
      <c r="D4" s="128"/>
      <c r="E4" s="128"/>
      <c r="F4" s="128"/>
      <c r="G4" s="128"/>
      <c r="H4" s="128"/>
      <c r="I4" s="128"/>
    </row>
    <row r="5" customFormat="false" ht="12" hidden="false" customHeight="false" outlineLevel="0" collapsed="false">
      <c r="E5" s="129"/>
      <c r="F5" s="129"/>
      <c r="G5" s="129"/>
      <c r="H5" s="129"/>
      <c r="I5" s="129"/>
      <c r="J5" s="130"/>
    </row>
    <row r="6" s="139" customFormat="true" ht="11.25" hidden="false" customHeight="false" outlineLevel="0" collapsed="false">
      <c r="A6" s="131" t="s">
        <v>55</v>
      </c>
      <c r="B6" s="132"/>
      <c r="C6" s="133"/>
      <c r="D6" s="134"/>
      <c r="E6" s="135"/>
      <c r="F6" s="136" t="s">
        <v>56</v>
      </c>
      <c r="G6" s="136"/>
      <c r="H6" s="136"/>
      <c r="I6" s="137" t="s">
        <v>28</v>
      </c>
      <c r="J6" s="138"/>
    </row>
    <row r="7" customFormat="false" ht="11.25" hidden="false" customHeight="false" outlineLevel="0" collapsed="false">
      <c r="A7" s="140" t="s">
        <v>57</v>
      </c>
      <c r="B7" s="141" t="s">
        <v>58</v>
      </c>
      <c r="C7" s="142"/>
      <c r="D7" s="142"/>
      <c r="E7" s="143"/>
      <c r="F7" s="144" t="s">
        <v>29</v>
      </c>
      <c r="G7" s="144"/>
      <c r="H7" s="144"/>
      <c r="I7" s="145" t="n">
        <f aca="false">Položky!F7</f>
        <v>0</v>
      </c>
      <c r="J7" s="130"/>
    </row>
    <row r="8" customFormat="false" ht="11.25" hidden="false" customHeight="false" outlineLevel="0" collapsed="false">
      <c r="A8" s="140" t="s">
        <v>59</v>
      </c>
      <c r="B8" s="141" t="s">
        <v>60</v>
      </c>
      <c r="C8" s="142"/>
      <c r="D8" s="142"/>
      <c r="E8" s="143"/>
      <c r="F8" s="144" t="s">
        <v>29</v>
      </c>
      <c r="G8" s="144"/>
      <c r="H8" s="144"/>
      <c r="I8" s="145" t="n">
        <f aca="false">Položky!F11</f>
        <v>0</v>
      </c>
      <c r="J8" s="130"/>
    </row>
    <row r="9" customFormat="false" ht="11.25" hidden="false" customHeight="false" outlineLevel="0" collapsed="false">
      <c r="A9" s="140" t="s">
        <v>61</v>
      </c>
      <c r="B9" s="141" t="s">
        <v>62</v>
      </c>
      <c r="C9" s="142"/>
      <c r="D9" s="142"/>
      <c r="E9" s="143"/>
      <c r="F9" s="144" t="s">
        <v>29</v>
      </c>
      <c r="G9" s="144"/>
      <c r="H9" s="144"/>
      <c r="I9" s="145" t="n">
        <f aca="false">Položky!F13</f>
        <v>0</v>
      </c>
      <c r="J9" s="130"/>
    </row>
    <row r="10" customFormat="false" ht="11.25" hidden="false" customHeight="false" outlineLevel="0" collapsed="false">
      <c r="A10" s="140" t="s">
        <v>63</v>
      </c>
      <c r="B10" s="141" t="s">
        <v>64</v>
      </c>
      <c r="C10" s="142"/>
      <c r="D10" s="142"/>
      <c r="E10" s="143"/>
      <c r="F10" s="144" t="s">
        <v>30</v>
      </c>
      <c r="G10" s="144"/>
      <c r="H10" s="144"/>
      <c r="I10" s="145" t="n">
        <f aca="false">Položky!F17</f>
        <v>0</v>
      </c>
      <c r="J10" s="130"/>
    </row>
    <row r="11" customFormat="false" ht="11.25" hidden="false" customHeight="false" outlineLevel="0" collapsed="false">
      <c r="A11" s="140" t="s">
        <v>65</v>
      </c>
      <c r="B11" s="141" t="s">
        <v>66</v>
      </c>
      <c r="C11" s="142"/>
      <c r="D11" s="142"/>
      <c r="E11" s="143"/>
      <c r="F11" s="144" t="s">
        <v>30</v>
      </c>
      <c r="G11" s="144"/>
      <c r="H11" s="144"/>
      <c r="I11" s="145" t="n">
        <f aca="false">Položky!F22</f>
        <v>0</v>
      </c>
      <c r="J11" s="130"/>
    </row>
    <row r="12" customFormat="false" ht="11.25" hidden="false" customHeight="false" outlineLevel="0" collapsed="false">
      <c r="A12" s="140" t="s">
        <v>67</v>
      </c>
      <c r="B12" s="141" t="s">
        <v>68</v>
      </c>
      <c r="C12" s="142"/>
      <c r="D12" s="142"/>
      <c r="E12" s="143"/>
      <c r="F12" s="144" t="s">
        <v>30</v>
      </c>
      <c r="G12" s="144"/>
      <c r="H12" s="144"/>
      <c r="I12" s="145" t="n">
        <f aca="false">Položky!F29</f>
        <v>0</v>
      </c>
      <c r="J12" s="130"/>
    </row>
    <row r="13" customFormat="false" ht="11.25" hidden="false" customHeight="false" outlineLevel="0" collapsed="false">
      <c r="A13" s="140" t="s">
        <v>69</v>
      </c>
      <c r="B13" s="141" t="s">
        <v>70</v>
      </c>
      <c r="C13" s="142"/>
      <c r="D13" s="142"/>
      <c r="E13" s="143"/>
      <c r="F13" s="144" t="s">
        <v>30</v>
      </c>
      <c r="G13" s="144"/>
      <c r="H13" s="144"/>
      <c r="I13" s="145" t="n">
        <f aca="false">Položky!F59</f>
        <v>0</v>
      </c>
      <c r="J13" s="130"/>
    </row>
    <row r="14" customFormat="false" ht="11.25" hidden="false" customHeight="false" outlineLevel="0" collapsed="false">
      <c r="A14" s="140" t="s">
        <v>71</v>
      </c>
      <c r="B14" s="141" t="s">
        <v>72</v>
      </c>
      <c r="C14" s="142"/>
      <c r="D14" s="142"/>
      <c r="E14" s="143"/>
      <c r="F14" s="144" t="s">
        <v>30</v>
      </c>
      <c r="G14" s="144"/>
      <c r="H14" s="144"/>
      <c r="I14" s="145" t="n">
        <f aca="false">Položky!F77</f>
        <v>0</v>
      </c>
      <c r="J14" s="130"/>
    </row>
    <row r="15" customFormat="false" ht="11.25" hidden="false" customHeight="false" outlineLevel="0" collapsed="false">
      <c r="A15" s="140" t="s">
        <v>73</v>
      </c>
      <c r="B15" s="141" t="s">
        <v>74</v>
      </c>
      <c r="C15" s="142"/>
      <c r="D15" s="142"/>
      <c r="E15" s="143"/>
      <c r="F15" s="144" t="s">
        <v>30</v>
      </c>
      <c r="G15" s="144"/>
      <c r="H15" s="144"/>
      <c r="I15" s="145" t="n">
        <f aca="false">Položky!F81</f>
        <v>0</v>
      </c>
      <c r="J15" s="130"/>
    </row>
    <row r="16" customFormat="false" ht="11.25" hidden="false" customHeight="false" outlineLevel="0" collapsed="false">
      <c r="A16" s="140" t="s">
        <v>75</v>
      </c>
      <c r="B16" s="141" t="s">
        <v>76</v>
      </c>
      <c r="C16" s="142"/>
      <c r="D16" s="142"/>
      <c r="E16" s="143"/>
      <c r="F16" s="144" t="s">
        <v>30</v>
      </c>
      <c r="G16" s="144"/>
      <c r="H16" s="144"/>
      <c r="I16" s="145" t="n">
        <f aca="false">Položky!F89</f>
        <v>0</v>
      </c>
      <c r="J16" s="130"/>
    </row>
    <row r="17" customFormat="false" ht="11.25" hidden="false" customHeight="false" outlineLevel="0" collapsed="false">
      <c r="A17" s="140" t="s">
        <v>77</v>
      </c>
      <c r="B17" s="141" t="s">
        <v>78</v>
      </c>
      <c r="C17" s="142"/>
      <c r="D17" s="142"/>
      <c r="E17" s="143"/>
      <c r="F17" s="144" t="s">
        <v>30</v>
      </c>
      <c r="G17" s="144"/>
      <c r="H17" s="144"/>
      <c r="I17" s="145" t="n">
        <f aca="false">Položky!F101</f>
        <v>0</v>
      </c>
      <c r="J17" s="130"/>
    </row>
    <row r="18" customFormat="false" ht="11.25" hidden="false" customHeight="false" outlineLevel="0" collapsed="false">
      <c r="A18" s="140" t="s">
        <v>79</v>
      </c>
      <c r="B18" s="141" t="s">
        <v>80</v>
      </c>
      <c r="C18" s="142"/>
      <c r="D18" s="142"/>
      <c r="E18" s="143"/>
      <c r="F18" s="144" t="s">
        <v>30</v>
      </c>
      <c r="G18" s="144"/>
      <c r="H18" s="144"/>
      <c r="I18" s="145" t="n">
        <f aca="false">Položky!F111</f>
        <v>0</v>
      </c>
      <c r="J18" s="130"/>
    </row>
    <row r="19" customFormat="false" ht="11.25" hidden="false" customHeight="false" outlineLevel="0" collapsed="false">
      <c r="A19" s="140" t="s">
        <v>81</v>
      </c>
      <c r="B19" s="141" t="s">
        <v>82</v>
      </c>
      <c r="C19" s="142"/>
      <c r="D19" s="142"/>
      <c r="E19" s="143"/>
      <c r="F19" s="144" t="s">
        <v>30</v>
      </c>
      <c r="G19" s="144"/>
      <c r="H19" s="144"/>
      <c r="I19" s="145" t="n">
        <f aca="false">Položky!F153</f>
        <v>0</v>
      </c>
      <c r="J19" s="130"/>
    </row>
    <row r="20" customFormat="false" ht="11.25" hidden="false" customHeight="false" outlineLevel="0" collapsed="false">
      <c r="A20" s="140" t="s">
        <v>83</v>
      </c>
      <c r="B20" s="141" t="s">
        <v>84</v>
      </c>
      <c r="C20" s="142"/>
      <c r="D20" s="142"/>
      <c r="E20" s="143"/>
      <c r="F20" s="144" t="s">
        <v>30</v>
      </c>
      <c r="G20" s="144"/>
      <c r="H20" s="144"/>
      <c r="I20" s="145" t="n">
        <f aca="false">Položky!F170</f>
        <v>0</v>
      </c>
      <c r="J20" s="130"/>
    </row>
    <row r="21" customFormat="false" ht="11.25" hidden="false" customHeight="false" outlineLevel="0" collapsed="false">
      <c r="A21" s="140" t="s">
        <v>85</v>
      </c>
      <c r="B21" s="141" t="s">
        <v>86</v>
      </c>
      <c r="C21" s="142"/>
      <c r="D21" s="142"/>
      <c r="E21" s="143"/>
      <c r="F21" s="144" t="s">
        <v>30</v>
      </c>
      <c r="G21" s="144"/>
      <c r="H21" s="144"/>
      <c r="I21" s="145" t="n">
        <f aca="false">Položky!F178</f>
        <v>0</v>
      </c>
      <c r="J21" s="130"/>
    </row>
    <row r="22" customFormat="false" ht="11.25" hidden="false" customHeight="false" outlineLevel="0" collapsed="false">
      <c r="A22" s="140" t="s">
        <v>87</v>
      </c>
      <c r="B22" s="141" t="s">
        <v>88</v>
      </c>
      <c r="C22" s="142"/>
      <c r="D22" s="142"/>
      <c r="E22" s="143"/>
      <c r="F22" s="144" t="s">
        <v>30</v>
      </c>
      <c r="G22" s="144"/>
      <c r="H22" s="144"/>
      <c r="I22" s="145" t="n">
        <f aca="false">Položky!F180</f>
        <v>0</v>
      </c>
      <c r="J22" s="130"/>
    </row>
    <row r="23" customFormat="false" ht="11.25" hidden="false" customHeight="false" outlineLevel="0" collapsed="false">
      <c r="A23" s="140" t="s">
        <v>89</v>
      </c>
      <c r="B23" s="141" t="s">
        <v>90</v>
      </c>
      <c r="C23" s="142"/>
      <c r="D23" s="142"/>
      <c r="E23" s="143"/>
      <c r="F23" s="144" t="s">
        <v>31</v>
      </c>
      <c r="G23" s="144"/>
      <c r="H23" s="144"/>
      <c r="I23" s="145" t="n">
        <f aca="false">Položky!F183</f>
        <v>0</v>
      </c>
      <c r="J23" s="130"/>
    </row>
    <row r="24" customFormat="false" ht="11.25" hidden="false" customHeight="false" outlineLevel="0" collapsed="false">
      <c r="A24" s="140" t="s">
        <v>91</v>
      </c>
      <c r="B24" s="141" t="s">
        <v>92</v>
      </c>
      <c r="C24" s="142"/>
      <c r="D24" s="142"/>
      <c r="E24" s="143"/>
      <c r="F24" s="144" t="s">
        <v>93</v>
      </c>
      <c r="G24" s="144"/>
      <c r="H24" s="144"/>
      <c r="I24" s="145" t="n">
        <f aca="false">Položky!F195</f>
        <v>0</v>
      </c>
      <c r="J24" s="130"/>
    </row>
    <row r="25" customFormat="false" ht="11.25" hidden="false" customHeight="false" outlineLevel="0" collapsed="false">
      <c r="A25" s="140" t="s">
        <v>94</v>
      </c>
      <c r="B25" s="141" t="s">
        <v>32</v>
      </c>
      <c r="C25" s="142"/>
      <c r="D25" s="142"/>
      <c r="E25" s="143"/>
      <c r="F25" s="144" t="s">
        <v>94</v>
      </c>
      <c r="G25" s="144"/>
      <c r="H25" s="144"/>
      <c r="I25" s="145" t="n">
        <f aca="false">Položky!F204</f>
        <v>0</v>
      </c>
      <c r="J25" s="130"/>
    </row>
    <row r="26" customFormat="false" ht="12" hidden="false" customHeight="false" outlineLevel="0" collapsed="false">
      <c r="A26" s="146"/>
      <c r="B26" s="147" t="s">
        <v>95</v>
      </c>
      <c r="C26" s="148"/>
      <c r="D26" s="148"/>
      <c r="E26" s="149"/>
      <c r="F26" s="150"/>
      <c r="G26" s="150"/>
      <c r="H26" s="150"/>
      <c r="I26" s="151" t="n">
        <f aca="false">SUM(I7:I25)</f>
        <v>0</v>
      </c>
      <c r="J26" s="130"/>
    </row>
    <row r="27" customFormat="false" ht="11.25" hidden="false" customHeight="false" outlineLevel="0" collapsed="false">
      <c r="A27" s="152"/>
      <c r="E27" s="129"/>
      <c r="F27" s="129"/>
      <c r="G27" s="129"/>
      <c r="H27" s="129"/>
      <c r="I27" s="129"/>
      <c r="J27" s="130"/>
    </row>
    <row r="28" customFormat="false" ht="11.25" hidden="false" customHeight="false" outlineLevel="0" collapsed="false">
      <c r="E28" s="129"/>
      <c r="F28" s="129"/>
      <c r="G28" s="129"/>
      <c r="H28" s="129"/>
      <c r="I28" s="129"/>
      <c r="J28" s="130"/>
    </row>
    <row r="29" customFormat="false" ht="11.25" hidden="false" customHeight="false" outlineLevel="0" collapsed="false">
      <c r="E29" s="129"/>
      <c r="F29" s="129"/>
      <c r="G29" s="129"/>
      <c r="H29" s="129"/>
      <c r="I29" s="129"/>
      <c r="J29" s="130"/>
    </row>
    <row r="30" customFormat="false" ht="11.25" hidden="false" customHeight="false" outlineLevel="0" collapsed="false">
      <c r="E30" s="129"/>
      <c r="F30" s="129"/>
      <c r="G30" s="129"/>
      <c r="H30" s="129"/>
      <c r="I30" s="129"/>
      <c r="J30" s="130"/>
    </row>
    <row r="31" customFormat="false" ht="11.25" hidden="false" customHeight="false" outlineLevel="0" collapsed="false">
      <c r="E31" s="129"/>
      <c r="F31" s="129"/>
      <c r="G31" s="129"/>
      <c r="H31" s="129"/>
      <c r="I31" s="129"/>
      <c r="J31" s="130"/>
    </row>
    <row r="32" customFormat="false" ht="11.25" hidden="false" customHeight="false" outlineLevel="0" collapsed="false">
      <c r="E32" s="129"/>
      <c r="F32" s="129"/>
      <c r="G32" s="129"/>
      <c r="H32" s="129"/>
      <c r="I32" s="129"/>
      <c r="J32" s="130"/>
    </row>
    <row r="33" customFormat="false" ht="11.25" hidden="false" customHeight="false" outlineLevel="0" collapsed="false">
      <c r="E33" s="129"/>
      <c r="F33" s="129"/>
      <c r="G33" s="129"/>
      <c r="H33" s="129"/>
      <c r="I33" s="129"/>
      <c r="J33" s="130"/>
    </row>
    <row r="34" customFormat="false" ht="11.25" hidden="false" customHeight="false" outlineLevel="0" collapsed="false">
      <c r="E34" s="129"/>
      <c r="F34" s="129"/>
      <c r="G34" s="129"/>
      <c r="H34" s="129"/>
      <c r="I34" s="129"/>
      <c r="J34" s="130"/>
    </row>
    <row r="35" customFormat="false" ht="11.25" hidden="false" customHeight="false" outlineLevel="0" collapsed="false">
      <c r="E35" s="129"/>
      <c r="F35" s="129"/>
      <c r="G35" s="129"/>
      <c r="H35" s="129"/>
      <c r="I35" s="129"/>
      <c r="J35" s="130"/>
    </row>
    <row r="36" customFormat="false" ht="11.25" hidden="false" customHeight="false" outlineLevel="0" collapsed="false">
      <c r="E36" s="129"/>
      <c r="F36" s="129"/>
      <c r="G36" s="129"/>
      <c r="H36" s="129"/>
      <c r="I36" s="129"/>
      <c r="J36" s="130"/>
    </row>
    <row r="37" customFormat="false" ht="11.25" hidden="false" customHeight="false" outlineLevel="0" collapsed="false">
      <c r="E37" s="129"/>
      <c r="F37" s="129"/>
      <c r="G37" s="129"/>
      <c r="H37" s="129"/>
      <c r="I37" s="129"/>
      <c r="J37" s="130"/>
    </row>
    <row r="38" customFormat="false" ht="11.25" hidden="false" customHeight="false" outlineLevel="0" collapsed="false">
      <c r="E38" s="129"/>
      <c r="F38" s="129"/>
      <c r="G38" s="129"/>
      <c r="H38" s="129"/>
      <c r="I38" s="129"/>
      <c r="J38" s="130"/>
    </row>
    <row r="39" customFormat="false" ht="11.25" hidden="false" customHeight="false" outlineLevel="0" collapsed="false">
      <c r="E39" s="129"/>
      <c r="F39" s="129"/>
      <c r="G39" s="129"/>
      <c r="H39" s="129"/>
      <c r="I39" s="129"/>
      <c r="J39" s="130"/>
    </row>
    <row r="40" customFormat="false" ht="11.25" hidden="false" customHeight="false" outlineLevel="0" collapsed="false">
      <c r="E40" s="129"/>
      <c r="F40" s="129"/>
      <c r="G40" s="129"/>
      <c r="H40" s="129"/>
      <c r="I40" s="129"/>
      <c r="J40" s="130"/>
    </row>
    <row r="41" customFormat="false" ht="11.25" hidden="false" customHeight="false" outlineLevel="0" collapsed="false">
      <c r="E41" s="129"/>
      <c r="F41" s="129"/>
      <c r="G41" s="129"/>
      <c r="H41" s="129"/>
      <c r="I41" s="129"/>
      <c r="J41" s="130"/>
    </row>
    <row r="42" customFormat="false" ht="11.25" hidden="false" customHeight="false" outlineLevel="0" collapsed="false">
      <c r="E42" s="129"/>
      <c r="F42" s="129"/>
      <c r="G42" s="129"/>
      <c r="H42" s="129"/>
      <c r="I42" s="129"/>
      <c r="J42" s="130"/>
    </row>
    <row r="43" customFormat="false" ht="11.25" hidden="false" customHeight="false" outlineLevel="0" collapsed="false">
      <c r="E43" s="129"/>
      <c r="F43" s="129"/>
      <c r="G43" s="129"/>
      <c r="H43" s="129"/>
      <c r="I43" s="129"/>
      <c r="J43" s="130"/>
    </row>
    <row r="44" customFormat="false" ht="11.25" hidden="false" customHeight="false" outlineLevel="0" collapsed="false">
      <c r="E44" s="129"/>
      <c r="F44" s="129"/>
      <c r="G44" s="129"/>
      <c r="H44" s="129"/>
      <c r="I44" s="129"/>
      <c r="J44" s="130"/>
    </row>
    <row r="45" customFormat="false" ht="11.25" hidden="false" customHeight="false" outlineLevel="0" collapsed="false">
      <c r="E45" s="129"/>
      <c r="F45" s="129"/>
      <c r="G45" s="129"/>
      <c r="H45" s="129"/>
      <c r="I45" s="129"/>
      <c r="J45" s="130"/>
    </row>
    <row r="46" customFormat="false" ht="11.25" hidden="false" customHeight="false" outlineLevel="0" collapsed="false">
      <c r="E46" s="129"/>
      <c r="F46" s="129"/>
      <c r="G46" s="129"/>
      <c r="H46" s="129"/>
      <c r="I46" s="129"/>
      <c r="J46" s="130"/>
    </row>
    <row r="47" customFormat="false" ht="11.25" hidden="false" customHeight="false" outlineLevel="0" collapsed="false">
      <c r="E47" s="129"/>
      <c r="F47" s="129"/>
      <c r="G47" s="129"/>
      <c r="H47" s="129"/>
      <c r="I47" s="129"/>
      <c r="J47" s="130"/>
    </row>
    <row r="48" customFormat="false" ht="11.25" hidden="false" customHeight="false" outlineLevel="0" collapsed="false">
      <c r="E48" s="129"/>
      <c r="F48" s="129"/>
      <c r="G48" s="129"/>
      <c r="H48" s="129"/>
      <c r="I48" s="129"/>
      <c r="J48" s="130"/>
    </row>
    <row r="49" customFormat="false" ht="11.25" hidden="false" customHeight="false" outlineLevel="0" collapsed="false">
      <c r="E49" s="129"/>
      <c r="F49" s="129"/>
      <c r="G49" s="129"/>
      <c r="H49" s="129"/>
      <c r="I49" s="129"/>
      <c r="J49" s="130"/>
    </row>
    <row r="50" customFormat="false" ht="11.25" hidden="false" customHeight="false" outlineLevel="0" collapsed="false">
      <c r="E50" s="129"/>
      <c r="F50" s="129"/>
      <c r="G50" s="129"/>
      <c r="H50" s="129"/>
      <c r="I50" s="129"/>
      <c r="J50" s="130"/>
    </row>
    <row r="51" customFormat="false" ht="11.25" hidden="false" customHeight="false" outlineLevel="0" collapsed="false">
      <c r="E51" s="129"/>
      <c r="F51" s="129"/>
      <c r="G51" s="129"/>
      <c r="H51" s="129"/>
      <c r="I51" s="129"/>
      <c r="J51" s="130"/>
    </row>
    <row r="52" customFormat="false" ht="11.25" hidden="false" customHeight="false" outlineLevel="0" collapsed="false">
      <c r="E52" s="129"/>
      <c r="F52" s="129"/>
      <c r="G52" s="129"/>
      <c r="H52" s="129"/>
      <c r="I52" s="129"/>
      <c r="J52" s="130"/>
    </row>
    <row r="53" customFormat="false" ht="11.25" hidden="false" customHeight="false" outlineLevel="0" collapsed="false">
      <c r="E53" s="129"/>
      <c r="F53" s="129"/>
      <c r="G53" s="129"/>
      <c r="H53" s="129"/>
      <c r="I53" s="129"/>
      <c r="J53" s="130"/>
    </row>
    <row r="54" customFormat="false" ht="11.25" hidden="false" customHeight="false" outlineLevel="0" collapsed="false">
      <c r="E54" s="129"/>
      <c r="F54" s="129"/>
      <c r="G54" s="129"/>
      <c r="H54" s="129"/>
      <c r="I54" s="129"/>
      <c r="J54" s="130"/>
    </row>
    <row r="55" customFormat="false" ht="11.25" hidden="false" customHeight="false" outlineLevel="0" collapsed="false">
      <c r="E55" s="129"/>
      <c r="F55" s="129"/>
      <c r="G55" s="129"/>
      <c r="H55" s="129"/>
      <c r="I55" s="129"/>
      <c r="J55" s="130"/>
    </row>
    <row r="56" customFormat="false" ht="11.25" hidden="false" customHeight="false" outlineLevel="0" collapsed="false">
      <c r="E56" s="129"/>
      <c r="F56" s="129"/>
      <c r="G56" s="129"/>
      <c r="H56" s="129"/>
      <c r="I56" s="129"/>
      <c r="J56" s="130"/>
    </row>
    <row r="57" customFormat="false" ht="11.25" hidden="false" customHeight="false" outlineLevel="0" collapsed="false">
      <c r="E57" s="129"/>
      <c r="F57" s="129"/>
      <c r="G57" s="129"/>
      <c r="H57" s="129"/>
      <c r="I57" s="129"/>
      <c r="J57" s="130"/>
    </row>
    <row r="58" customFormat="false" ht="11.25" hidden="false" customHeight="false" outlineLevel="0" collapsed="false">
      <c r="E58" s="129"/>
      <c r="F58" s="129"/>
      <c r="G58" s="129"/>
      <c r="H58" s="129"/>
      <c r="I58" s="129"/>
      <c r="J58" s="130"/>
    </row>
    <row r="59" customFormat="false" ht="11.25" hidden="false" customHeight="false" outlineLevel="0" collapsed="false">
      <c r="E59" s="129"/>
      <c r="F59" s="129"/>
      <c r="G59" s="129"/>
      <c r="H59" s="129"/>
      <c r="I59" s="129"/>
      <c r="J59" s="130"/>
    </row>
    <row r="60" customFormat="false" ht="11.25" hidden="false" customHeight="false" outlineLevel="0" collapsed="false">
      <c r="E60" s="129"/>
      <c r="F60" s="129"/>
      <c r="G60" s="129"/>
      <c r="H60" s="129"/>
      <c r="I60" s="129"/>
      <c r="J60" s="130"/>
    </row>
    <row r="61" customFormat="false" ht="11.25" hidden="false" customHeight="false" outlineLevel="0" collapsed="false">
      <c r="E61" s="129"/>
      <c r="F61" s="129"/>
      <c r="G61" s="129"/>
      <c r="H61" s="129"/>
      <c r="I61" s="129"/>
      <c r="J61" s="130"/>
    </row>
    <row r="62" customFormat="false" ht="11.25" hidden="false" customHeight="false" outlineLevel="0" collapsed="false">
      <c r="E62" s="129"/>
      <c r="F62" s="129"/>
      <c r="G62" s="129"/>
      <c r="H62" s="129"/>
      <c r="I62" s="129"/>
      <c r="J62" s="130"/>
    </row>
    <row r="63" customFormat="false" ht="11.25" hidden="false" customHeight="false" outlineLevel="0" collapsed="false">
      <c r="E63" s="129"/>
      <c r="F63" s="129"/>
      <c r="G63" s="129"/>
      <c r="H63" s="129"/>
      <c r="I63" s="129"/>
      <c r="J63" s="130"/>
    </row>
    <row r="64" customFormat="false" ht="11.25" hidden="false" customHeight="false" outlineLevel="0" collapsed="false">
      <c r="E64" s="129"/>
      <c r="F64" s="129"/>
      <c r="G64" s="129"/>
      <c r="H64" s="129"/>
      <c r="I64" s="129"/>
      <c r="J64" s="130"/>
    </row>
    <row r="65" customFormat="false" ht="11.25" hidden="false" customHeight="false" outlineLevel="0" collapsed="false">
      <c r="E65" s="129"/>
      <c r="F65" s="129"/>
      <c r="G65" s="129"/>
      <c r="H65" s="129"/>
      <c r="I65" s="129"/>
      <c r="J65" s="130"/>
    </row>
    <row r="66" customFormat="false" ht="11.25" hidden="false" customHeight="false" outlineLevel="0" collapsed="false">
      <c r="E66" s="129"/>
      <c r="F66" s="129"/>
      <c r="G66" s="129"/>
      <c r="H66" s="129"/>
      <c r="I66" s="129"/>
      <c r="J66" s="130"/>
    </row>
    <row r="67" customFormat="false" ht="11.25" hidden="false" customHeight="false" outlineLevel="0" collapsed="false">
      <c r="E67" s="129"/>
      <c r="F67" s="129"/>
      <c r="G67" s="129"/>
      <c r="H67" s="129"/>
      <c r="I67" s="129"/>
      <c r="J67" s="130"/>
    </row>
    <row r="68" customFormat="false" ht="11.25" hidden="false" customHeight="false" outlineLevel="0" collapsed="false">
      <c r="E68" s="129"/>
      <c r="F68" s="129"/>
      <c r="G68" s="129"/>
      <c r="H68" s="129"/>
      <c r="I68" s="129"/>
      <c r="J68" s="130"/>
    </row>
    <row r="69" customFormat="false" ht="11.25" hidden="false" customHeight="false" outlineLevel="0" collapsed="false">
      <c r="E69" s="129"/>
      <c r="F69" s="129"/>
      <c r="G69" s="129"/>
      <c r="H69" s="129"/>
      <c r="I69" s="129"/>
      <c r="J69" s="130"/>
    </row>
    <row r="70" customFormat="false" ht="11.25" hidden="false" customHeight="false" outlineLevel="0" collapsed="false">
      <c r="E70" s="129"/>
      <c r="F70" s="129"/>
      <c r="G70" s="129"/>
      <c r="H70" s="129"/>
      <c r="I70" s="129"/>
      <c r="J70" s="130"/>
    </row>
    <row r="71" customFormat="false" ht="11.25" hidden="false" customHeight="false" outlineLevel="0" collapsed="false">
      <c r="E71" s="129"/>
      <c r="F71" s="129"/>
      <c r="G71" s="129"/>
      <c r="H71" s="129"/>
      <c r="I71" s="129"/>
      <c r="J71" s="130"/>
    </row>
    <row r="72" customFormat="false" ht="11.25" hidden="false" customHeight="false" outlineLevel="0" collapsed="false">
      <c r="E72" s="129"/>
      <c r="F72" s="129"/>
      <c r="G72" s="129"/>
      <c r="H72" s="129"/>
      <c r="I72" s="129"/>
      <c r="J72" s="130"/>
    </row>
    <row r="73" customFormat="false" ht="11.25" hidden="false" customHeight="false" outlineLevel="0" collapsed="false">
      <c r="E73" s="129"/>
      <c r="F73" s="129"/>
      <c r="G73" s="129"/>
      <c r="H73" s="129"/>
      <c r="I73" s="129"/>
      <c r="J73" s="130"/>
    </row>
    <row r="74" customFormat="false" ht="11.25" hidden="false" customHeight="false" outlineLevel="0" collapsed="false">
      <c r="E74" s="129"/>
      <c r="F74" s="129"/>
      <c r="G74" s="129"/>
      <c r="H74" s="129"/>
      <c r="I74" s="129"/>
      <c r="J74" s="130"/>
    </row>
    <row r="75" customFormat="false" ht="11.25" hidden="false" customHeight="false" outlineLevel="0" collapsed="false">
      <c r="E75" s="129"/>
      <c r="F75" s="129"/>
      <c r="G75" s="129"/>
      <c r="H75" s="129"/>
      <c r="I75" s="129"/>
      <c r="J75" s="130"/>
    </row>
    <row r="76" customFormat="false" ht="11.25" hidden="false" customHeight="false" outlineLevel="0" collapsed="false">
      <c r="E76" s="129"/>
      <c r="F76" s="129"/>
      <c r="G76" s="129"/>
      <c r="H76" s="129"/>
      <c r="I76" s="129"/>
      <c r="J76" s="130"/>
    </row>
    <row r="77" customFormat="false" ht="11.25" hidden="false" customHeight="false" outlineLevel="0" collapsed="false">
      <c r="E77" s="129"/>
      <c r="F77" s="129"/>
      <c r="G77" s="129"/>
      <c r="H77" s="129"/>
      <c r="I77" s="129"/>
      <c r="J77" s="130"/>
    </row>
    <row r="78" customFormat="false" ht="11.25" hidden="false" customHeight="false" outlineLevel="0" collapsed="false">
      <c r="E78" s="129"/>
      <c r="F78" s="129"/>
      <c r="G78" s="129"/>
      <c r="H78" s="129"/>
      <c r="I78" s="129"/>
      <c r="J78" s="130"/>
    </row>
    <row r="79" customFormat="false" ht="11.25" hidden="false" customHeight="false" outlineLevel="0" collapsed="false">
      <c r="E79" s="129"/>
      <c r="F79" s="129"/>
      <c r="G79" s="129"/>
      <c r="H79" s="129"/>
      <c r="I79" s="129"/>
      <c r="J79" s="130"/>
    </row>
    <row r="80" customFormat="false" ht="11.25" hidden="false" customHeight="false" outlineLevel="0" collapsed="false">
      <c r="E80" s="129"/>
      <c r="F80" s="129"/>
      <c r="G80" s="129"/>
      <c r="H80" s="129"/>
      <c r="I80" s="129"/>
      <c r="J80" s="130"/>
    </row>
    <row r="81" customFormat="false" ht="11.25" hidden="false" customHeight="false" outlineLevel="0" collapsed="false">
      <c r="E81" s="129"/>
      <c r="F81" s="129"/>
      <c r="G81" s="129"/>
      <c r="H81" s="129"/>
      <c r="I81" s="129"/>
      <c r="J81" s="130"/>
    </row>
    <row r="82" customFormat="false" ht="11.25" hidden="false" customHeight="false" outlineLevel="0" collapsed="false">
      <c r="E82" s="129"/>
      <c r="F82" s="129"/>
      <c r="G82" s="129"/>
      <c r="H82" s="129"/>
      <c r="I82" s="129"/>
      <c r="J82" s="130"/>
    </row>
    <row r="83" customFormat="false" ht="11.25" hidden="false" customHeight="false" outlineLevel="0" collapsed="false">
      <c r="E83" s="129"/>
      <c r="F83" s="129"/>
      <c r="G83" s="129"/>
      <c r="H83" s="129"/>
      <c r="I83" s="129"/>
      <c r="J83" s="130"/>
    </row>
    <row r="84" customFormat="false" ht="11.25" hidden="false" customHeight="false" outlineLevel="0" collapsed="false">
      <c r="E84" s="129"/>
      <c r="F84" s="129"/>
      <c r="G84" s="129"/>
      <c r="H84" s="129"/>
      <c r="I84" s="129"/>
      <c r="J84" s="130"/>
    </row>
    <row r="85" customFormat="false" ht="11.25" hidden="false" customHeight="false" outlineLevel="0" collapsed="false">
      <c r="E85" s="129"/>
      <c r="F85" s="129"/>
      <c r="G85" s="129"/>
      <c r="H85" s="129"/>
      <c r="I85" s="129"/>
      <c r="J85" s="130"/>
    </row>
    <row r="86" customFormat="false" ht="11.25" hidden="false" customHeight="false" outlineLevel="0" collapsed="false">
      <c r="E86" s="129"/>
      <c r="F86" s="129"/>
      <c r="G86" s="129"/>
      <c r="H86" s="129"/>
      <c r="I86" s="129"/>
      <c r="J86" s="130"/>
    </row>
    <row r="87" customFormat="false" ht="11.25" hidden="false" customHeight="false" outlineLevel="0" collapsed="false">
      <c r="E87" s="129"/>
      <c r="F87" s="129"/>
      <c r="G87" s="129"/>
      <c r="H87" s="129"/>
      <c r="I87" s="129"/>
      <c r="J87" s="130"/>
    </row>
    <row r="88" customFormat="false" ht="11.25" hidden="false" customHeight="false" outlineLevel="0" collapsed="false">
      <c r="E88" s="129"/>
      <c r="F88" s="129"/>
      <c r="G88" s="129"/>
      <c r="H88" s="129"/>
      <c r="I88" s="129"/>
      <c r="J88" s="130"/>
    </row>
    <row r="89" customFormat="false" ht="11.25" hidden="false" customHeight="false" outlineLevel="0" collapsed="false">
      <c r="E89" s="129"/>
      <c r="F89" s="129"/>
      <c r="G89" s="129"/>
      <c r="H89" s="129"/>
      <c r="I89" s="129"/>
      <c r="J89" s="130"/>
    </row>
    <row r="90" customFormat="false" ht="11.25" hidden="false" customHeight="false" outlineLevel="0" collapsed="false">
      <c r="E90" s="129"/>
      <c r="F90" s="129"/>
      <c r="G90" s="129"/>
      <c r="H90" s="129"/>
      <c r="I90" s="129"/>
      <c r="J90" s="130"/>
    </row>
    <row r="91" customFormat="false" ht="11.25" hidden="false" customHeight="false" outlineLevel="0" collapsed="false">
      <c r="E91" s="129"/>
      <c r="F91" s="129"/>
      <c r="G91" s="129"/>
      <c r="H91" s="129"/>
      <c r="I91" s="129"/>
      <c r="J91" s="130"/>
    </row>
    <row r="92" customFormat="false" ht="11.25" hidden="false" customHeight="false" outlineLevel="0" collapsed="false">
      <c r="E92" s="129"/>
      <c r="F92" s="129"/>
      <c r="G92" s="129"/>
      <c r="H92" s="129"/>
      <c r="I92" s="129"/>
      <c r="J92" s="130"/>
    </row>
    <row r="93" customFormat="false" ht="11.25" hidden="false" customHeight="false" outlineLevel="0" collapsed="false">
      <c r="E93" s="129"/>
      <c r="F93" s="129"/>
      <c r="G93" s="129"/>
      <c r="H93" s="129"/>
      <c r="I93" s="129"/>
      <c r="J93" s="130"/>
    </row>
    <row r="94" customFormat="false" ht="11.25" hidden="false" customHeight="false" outlineLevel="0" collapsed="false">
      <c r="E94" s="129"/>
      <c r="F94" s="129"/>
      <c r="G94" s="129"/>
      <c r="H94" s="129"/>
      <c r="I94" s="129"/>
      <c r="J94" s="130"/>
    </row>
    <row r="95" customFormat="false" ht="11.25" hidden="false" customHeight="false" outlineLevel="0" collapsed="false">
      <c r="E95" s="129"/>
      <c r="F95" s="129"/>
      <c r="G95" s="129"/>
      <c r="H95" s="129"/>
      <c r="I95" s="129"/>
      <c r="J95" s="130"/>
    </row>
    <row r="96" customFormat="false" ht="11.25" hidden="false" customHeight="false" outlineLevel="0" collapsed="false">
      <c r="E96" s="129"/>
      <c r="F96" s="129"/>
      <c r="G96" s="129"/>
      <c r="H96" s="129"/>
      <c r="I96" s="129"/>
      <c r="J96" s="130"/>
    </row>
    <row r="97" customFormat="false" ht="11.25" hidden="false" customHeight="false" outlineLevel="0" collapsed="false">
      <c r="E97" s="129"/>
      <c r="F97" s="129"/>
      <c r="G97" s="129"/>
      <c r="H97" s="129"/>
      <c r="I97" s="129"/>
      <c r="J97" s="130"/>
    </row>
    <row r="98" customFormat="false" ht="11.25" hidden="false" customHeight="false" outlineLevel="0" collapsed="false">
      <c r="E98" s="129"/>
      <c r="F98" s="129"/>
      <c r="G98" s="129"/>
      <c r="H98" s="129"/>
      <c r="I98" s="129"/>
      <c r="J98" s="130"/>
    </row>
    <row r="99" customFormat="false" ht="11.25" hidden="false" customHeight="false" outlineLevel="0" collapsed="false">
      <c r="E99" s="129"/>
      <c r="F99" s="129"/>
      <c r="G99" s="129"/>
      <c r="H99" s="129"/>
      <c r="I99" s="129"/>
      <c r="J99" s="130"/>
    </row>
    <row r="100" customFormat="false" ht="11.25" hidden="false" customHeight="false" outlineLevel="0" collapsed="false">
      <c r="E100" s="129"/>
      <c r="F100" s="129"/>
      <c r="G100" s="129"/>
      <c r="H100" s="129"/>
      <c r="I100" s="129"/>
      <c r="J100" s="130"/>
    </row>
    <row r="101" customFormat="false" ht="11.25" hidden="false" customHeight="false" outlineLevel="0" collapsed="false">
      <c r="E101" s="129"/>
      <c r="F101" s="129"/>
      <c r="G101" s="129"/>
      <c r="H101" s="129"/>
      <c r="I101" s="129"/>
      <c r="J101" s="130"/>
    </row>
    <row r="102" customFormat="false" ht="11.25" hidden="false" customHeight="false" outlineLevel="0" collapsed="false">
      <c r="E102" s="129"/>
      <c r="F102" s="129"/>
      <c r="G102" s="129"/>
      <c r="H102" s="129"/>
      <c r="I102" s="129"/>
      <c r="J102" s="130"/>
    </row>
    <row r="103" customFormat="false" ht="11.25" hidden="false" customHeight="false" outlineLevel="0" collapsed="false">
      <c r="E103" s="129"/>
      <c r="F103" s="129"/>
      <c r="G103" s="129"/>
      <c r="H103" s="129"/>
      <c r="I103" s="129"/>
      <c r="J103" s="130"/>
    </row>
    <row r="104" customFormat="false" ht="11.25" hidden="false" customHeight="false" outlineLevel="0" collapsed="false">
      <c r="E104" s="129"/>
      <c r="F104" s="129"/>
      <c r="G104" s="129"/>
      <c r="H104" s="129"/>
      <c r="I104" s="129"/>
      <c r="J104" s="130"/>
    </row>
    <row r="105" customFormat="false" ht="11.25" hidden="false" customHeight="false" outlineLevel="0" collapsed="false">
      <c r="E105" s="129"/>
      <c r="F105" s="129"/>
      <c r="G105" s="129"/>
      <c r="H105" s="129"/>
      <c r="I105" s="129"/>
      <c r="J105" s="130"/>
    </row>
    <row r="106" customFormat="false" ht="11.25" hidden="false" customHeight="false" outlineLevel="0" collapsed="false">
      <c r="E106" s="129"/>
      <c r="F106" s="129"/>
      <c r="G106" s="129"/>
      <c r="H106" s="129"/>
      <c r="I106" s="129"/>
      <c r="J106" s="130"/>
    </row>
    <row r="107" customFormat="false" ht="11.25" hidden="false" customHeight="false" outlineLevel="0" collapsed="false">
      <c r="E107" s="129"/>
      <c r="F107" s="129"/>
      <c r="G107" s="129"/>
      <c r="H107" s="129"/>
      <c r="I107" s="129"/>
      <c r="J107" s="130"/>
    </row>
    <row r="108" customFormat="false" ht="11.25" hidden="false" customHeight="false" outlineLevel="0" collapsed="false">
      <c r="E108" s="129"/>
      <c r="F108" s="129"/>
      <c r="G108" s="129"/>
      <c r="H108" s="129"/>
      <c r="I108" s="129"/>
      <c r="J108" s="130"/>
    </row>
    <row r="109" customFormat="false" ht="11.25" hidden="false" customHeight="false" outlineLevel="0" collapsed="false">
      <c r="E109" s="129"/>
      <c r="F109" s="129"/>
      <c r="G109" s="129"/>
      <c r="H109" s="129"/>
      <c r="I109" s="129"/>
      <c r="J109" s="130"/>
    </row>
    <row r="110" customFormat="false" ht="11.25" hidden="false" customHeight="false" outlineLevel="0" collapsed="false">
      <c r="E110" s="129"/>
      <c r="F110" s="129"/>
      <c r="G110" s="129"/>
      <c r="H110" s="129"/>
      <c r="I110" s="129"/>
      <c r="J110" s="130"/>
    </row>
    <row r="111" customFormat="false" ht="11.25" hidden="false" customHeight="false" outlineLevel="0" collapsed="false">
      <c r="E111" s="129"/>
      <c r="F111" s="129"/>
      <c r="G111" s="129"/>
      <c r="H111" s="129"/>
      <c r="I111" s="129"/>
      <c r="J111" s="130"/>
    </row>
    <row r="112" customFormat="false" ht="11.25" hidden="false" customHeight="false" outlineLevel="0" collapsed="false">
      <c r="E112" s="129"/>
      <c r="F112" s="129"/>
      <c r="G112" s="129"/>
      <c r="H112" s="129"/>
      <c r="I112" s="129"/>
      <c r="J112" s="130"/>
    </row>
    <row r="113" customFormat="false" ht="11.25" hidden="false" customHeight="false" outlineLevel="0" collapsed="false">
      <c r="E113" s="129"/>
      <c r="F113" s="129"/>
      <c r="G113" s="129"/>
      <c r="H113" s="129"/>
      <c r="I113" s="129"/>
      <c r="J113" s="130"/>
    </row>
    <row r="114" customFormat="false" ht="11.25" hidden="false" customHeight="false" outlineLevel="0" collapsed="false">
      <c r="E114" s="129"/>
      <c r="F114" s="129"/>
      <c r="G114" s="129"/>
      <c r="H114" s="129"/>
      <c r="I114" s="129"/>
      <c r="J114" s="130"/>
    </row>
    <row r="115" customFormat="false" ht="11.25" hidden="false" customHeight="false" outlineLevel="0" collapsed="false">
      <c r="E115" s="129"/>
      <c r="F115" s="129"/>
      <c r="G115" s="129"/>
      <c r="H115" s="129"/>
      <c r="I115" s="129"/>
      <c r="J115" s="130"/>
    </row>
    <row r="116" customFormat="false" ht="11.25" hidden="false" customHeight="false" outlineLevel="0" collapsed="false">
      <c r="E116" s="129"/>
      <c r="F116" s="129"/>
      <c r="G116" s="129"/>
      <c r="H116" s="129"/>
      <c r="I116" s="129"/>
      <c r="J116" s="130"/>
    </row>
    <row r="117" customFormat="false" ht="11.25" hidden="false" customHeight="false" outlineLevel="0" collapsed="false">
      <c r="E117" s="129"/>
      <c r="F117" s="129"/>
      <c r="G117" s="129"/>
      <c r="H117" s="129"/>
      <c r="I117" s="129"/>
      <c r="J117" s="130"/>
    </row>
    <row r="118" customFormat="false" ht="11.25" hidden="false" customHeight="false" outlineLevel="0" collapsed="false">
      <c r="E118" s="129"/>
      <c r="F118" s="129"/>
      <c r="G118" s="129"/>
      <c r="H118" s="129"/>
      <c r="I118" s="129"/>
      <c r="J118" s="130"/>
    </row>
    <row r="119" customFormat="false" ht="11.25" hidden="false" customHeight="false" outlineLevel="0" collapsed="false">
      <c r="E119" s="129"/>
      <c r="F119" s="129"/>
      <c r="G119" s="129"/>
      <c r="H119" s="129"/>
      <c r="I119" s="129"/>
      <c r="J119" s="130"/>
    </row>
    <row r="120" customFormat="false" ht="11.25" hidden="false" customHeight="false" outlineLevel="0" collapsed="false">
      <c r="E120" s="129"/>
      <c r="F120" s="129"/>
      <c r="G120" s="129"/>
      <c r="H120" s="129"/>
      <c r="I120" s="129"/>
      <c r="J120" s="130"/>
    </row>
    <row r="121" customFormat="false" ht="11.25" hidden="false" customHeight="false" outlineLevel="0" collapsed="false">
      <c r="E121" s="129"/>
      <c r="F121" s="129"/>
      <c r="G121" s="129"/>
      <c r="H121" s="129"/>
      <c r="I121" s="129"/>
      <c r="J121" s="130"/>
    </row>
    <row r="122" customFormat="false" ht="11.25" hidden="false" customHeight="false" outlineLevel="0" collapsed="false">
      <c r="E122" s="129"/>
      <c r="F122" s="129"/>
      <c r="G122" s="129"/>
      <c r="H122" s="129"/>
      <c r="I122" s="129"/>
      <c r="J122" s="130"/>
    </row>
    <row r="123" customFormat="false" ht="11.25" hidden="false" customHeight="false" outlineLevel="0" collapsed="false">
      <c r="E123" s="129"/>
      <c r="F123" s="129"/>
      <c r="G123" s="129"/>
      <c r="H123" s="129"/>
      <c r="I123" s="129"/>
      <c r="J123" s="130"/>
    </row>
    <row r="124" customFormat="false" ht="11.25" hidden="false" customHeight="false" outlineLevel="0" collapsed="false">
      <c r="E124" s="129"/>
      <c r="F124" s="129"/>
      <c r="G124" s="129"/>
      <c r="H124" s="129"/>
      <c r="I124" s="129"/>
      <c r="J124" s="130"/>
    </row>
    <row r="125" customFormat="false" ht="11.25" hidden="false" customHeight="false" outlineLevel="0" collapsed="false">
      <c r="E125" s="129"/>
      <c r="F125" s="129"/>
      <c r="G125" s="129"/>
      <c r="H125" s="129"/>
      <c r="I125" s="129"/>
      <c r="J125" s="130"/>
    </row>
    <row r="126" customFormat="false" ht="11.25" hidden="false" customHeight="false" outlineLevel="0" collapsed="false">
      <c r="E126" s="129"/>
      <c r="F126" s="129"/>
      <c r="G126" s="129"/>
      <c r="H126" s="129"/>
      <c r="I126" s="129"/>
      <c r="J126" s="130"/>
    </row>
    <row r="127" customFormat="false" ht="11.25" hidden="false" customHeight="false" outlineLevel="0" collapsed="false">
      <c r="E127" s="129"/>
      <c r="F127" s="129"/>
      <c r="G127" s="129"/>
      <c r="H127" s="129"/>
      <c r="I127" s="129"/>
      <c r="J127" s="130"/>
    </row>
    <row r="128" customFormat="false" ht="11.25" hidden="false" customHeight="false" outlineLevel="0" collapsed="false">
      <c r="E128" s="129"/>
      <c r="F128" s="129"/>
      <c r="G128" s="129"/>
      <c r="H128" s="129"/>
      <c r="I128" s="129"/>
      <c r="J128" s="130"/>
    </row>
    <row r="129" customFormat="false" ht="11.25" hidden="false" customHeight="false" outlineLevel="0" collapsed="false">
      <c r="E129" s="129"/>
      <c r="F129" s="129"/>
      <c r="G129" s="129"/>
      <c r="H129" s="129"/>
      <c r="I129" s="129"/>
      <c r="J129" s="130"/>
    </row>
    <row r="130" customFormat="false" ht="11.25" hidden="false" customHeight="false" outlineLevel="0" collapsed="false">
      <c r="E130" s="129"/>
      <c r="F130" s="129"/>
      <c r="G130" s="129"/>
      <c r="H130" s="129"/>
      <c r="I130" s="129"/>
      <c r="J130" s="130"/>
    </row>
    <row r="131" customFormat="false" ht="11.25" hidden="false" customHeight="false" outlineLevel="0" collapsed="false">
      <c r="E131" s="129"/>
      <c r="F131" s="129"/>
      <c r="G131" s="129"/>
      <c r="H131" s="129"/>
      <c r="I131" s="129"/>
      <c r="J131" s="130"/>
    </row>
    <row r="132" customFormat="false" ht="11.25" hidden="false" customHeight="false" outlineLevel="0" collapsed="false">
      <c r="E132" s="129"/>
      <c r="F132" s="129"/>
      <c r="G132" s="129"/>
      <c r="H132" s="129"/>
      <c r="I132" s="129"/>
      <c r="J132" s="130"/>
    </row>
    <row r="133" customFormat="false" ht="11.25" hidden="false" customHeight="false" outlineLevel="0" collapsed="false">
      <c r="E133" s="129"/>
      <c r="F133" s="129"/>
      <c r="G133" s="129"/>
      <c r="H133" s="129"/>
      <c r="I133" s="129"/>
      <c r="J133" s="130"/>
    </row>
    <row r="134" customFormat="false" ht="11.25" hidden="false" customHeight="false" outlineLevel="0" collapsed="false">
      <c r="E134" s="129"/>
      <c r="F134" s="129"/>
      <c r="G134" s="129"/>
      <c r="H134" s="129"/>
      <c r="I134" s="129"/>
      <c r="J134" s="130"/>
    </row>
    <row r="135" customFormat="false" ht="11.25" hidden="false" customHeight="false" outlineLevel="0" collapsed="false">
      <c r="E135" s="129"/>
      <c r="F135" s="129"/>
      <c r="G135" s="129"/>
      <c r="H135" s="129"/>
      <c r="I135" s="129"/>
      <c r="J135" s="130"/>
    </row>
    <row r="136" customFormat="false" ht="11.25" hidden="false" customHeight="false" outlineLevel="0" collapsed="false">
      <c r="E136" s="129"/>
      <c r="F136" s="129"/>
      <c r="G136" s="129"/>
      <c r="H136" s="129"/>
      <c r="I136" s="129"/>
      <c r="J136" s="130"/>
    </row>
    <row r="137" customFormat="false" ht="11.25" hidden="false" customHeight="false" outlineLevel="0" collapsed="false">
      <c r="E137" s="129"/>
      <c r="F137" s="129"/>
      <c r="G137" s="129"/>
      <c r="H137" s="129"/>
      <c r="I137" s="129"/>
      <c r="J137" s="130"/>
    </row>
    <row r="138" customFormat="false" ht="11.25" hidden="false" customHeight="false" outlineLevel="0" collapsed="false">
      <c r="E138" s="129"/>
      <c r="F138" s="129"/>
      <c r="G138" s="129"/>
      <c r="H138" s="129"/>
      <c r="I138" s="129"/>
      <c r="J138" s="130"/>
    </row>
    <row r="139" customFormat="false" ht="11.25" hidden="false" customHeight="false" outlineLevel="0" collapsed="false">
      <c r="E139" s="129"/>
      <c r="F139" s="129"/>
      <c r="G139" s="129"/>
      <c r="H139" s="129"/>
      <c r="I139" s="129"/>
      <c r="J139" s="130"/>
    </row>
    <row r="140" customFormat="false" ht="11.25" hidden="false" customHeight="false" outlineLevel="0" collapsed="false">
      <c r="E140" s="129"/>
      <c r="F140" s="129"/>
      <c r="G140" s="129"/>
      <c r="H140" s="129"/>
      <c r="I140" s="129"/>
      <c r="J140" s="130"/>
    </row>
    <row r="141" customFormat="false" ht="11.25" hidden="false" customHeight="false" outlineLevel="0" collapsed="false">
      <c r="E141" s="129"/>
      <c r="F141" s="129"/>
      <c r="G141" s="129"/>
      <c r="H141" s="129"/>
      <c r="I141" s="129"/>
      <c r="J141" s="130"/>
    </row>
    <row r="142" customFormat="false" ht="11.25" hidden="false" customHeight="false" outlineLevel="0" collapsed="false">
      <c r="E142" s="129"/>
      <c r="F142" s="129"/>
      <c r="G142" s="129"/>
      <c r="H142" s="129"/>
      <c r="I142" s="129"/>
      <c r="J142" s="130"/>
    </row>
    <row r="143" customFormat="false" ht="11.25" hidden="false" customHeight="false" outlineLevel="0" collapsed="false">
      <c r="E143" s="129"/>
      <c r="F143" s="129"/>
      <c r="G143" s="129"/>
      <c r="H143" s="129"/>
      <c r="I143" s="129"/>
      <c r="J143" s="130"/>
    </row>
    <row r="144" customFormat="false" ht="11.25" hidden="false" customHeight="false" outlineLevel="0" collapsed="false">
      <c r="E144" s="129"/>
      <c r="F144" s="129"/>
      <c r="G144" s="129"/>
      <c r="H144" s="129"/>
      <c r="I144" s="129"/>
      <c r="J144" s="130"/>
    </row>
    <row r="145" customFormat="false" ht="11.25" hidden="false" customHeight="false" outlineLevel="0" collapsed="false">
      <c r="E145" s="129"/>
      <c r="F145" s="129"/>
      <c r="G145" s="129"/>
      <c r="H145" s="129"/>
      <c r="I145" s="129"/>
      <c r="J145" s="130"/>
    </row>
    <row r="146" customFormat="false" ht="11.25" hidden="false" customHeight="false" outlineLevel="0" collapsed="false">
      <c r="E146" s="129"/>
      <c r="F146" s="129"/>
      <c r="G146" s="129"/>
      <c r="H146" s="129"/>
      <c r="I146" s="129"/>
      <c r="J146" s="130"/>
    </row>
    <row r="147" customFormat="false" ht="11.25" hidden="false" customHeight="false" outlineLevel="0" collapsed="false">
      <c r="E147" s="129"/>
      <c r="F147" s="129"/>
      <c r="G147" s="129"/>
      <c r="H147" s="129"/>
      <c r="I147" s="129"/>
      <c r="J147" s="130"/>
    </row>
    <row r="148" customFormat="false" ht="11.25" hidden="false" customHeight="false" outlineLevel="0" collapsed="false">
      <c r="E148" s="129"/>
      <c r="F148" s="129"/>
      <c r="G148" s="129"/>
      <c r="H148" s="129"/>
      <c r="I148" s="129"/>
      <c r="J148" s="130"/>
    </row>
    <row r="149" customFormat="false" ht="11.25" hidden="false" customHeight="false" outlineLevel="0" collapsed="false">
      <c r="E149" s="129"/>
      <c r="F149" s="129"/>
      <c r="G149" s="129"/>
      <c r="H149" s="129"/>
      <c r="I149" s="129"/>
      <c r="J149" s="130"/>
    </row>
    <row r="150" customFormat="false" ht="11.25" hidden="false" customHeight="false" outlineLevel="0" collapsed="false">
      <c r="E150" s="129"/>
      <c r="F150" s="129"/>
      <c r="G150" s="129"/>
      <c r="H150" s="129"/>
      <c r="I150" s="129"/>
      <c r="J150" s="130"/>
    </row>
    <row r="151" customFormat="false" ht="11.25" hidden="false" customHeight="false" outlineLevel="0" collapsed="false">
      <c r="E151" s="129"/>
      <c r="F151" s="129"/>
      <c r="G151" s="129"/>
      <c r="H151" s="129"/>
      <c r="I151" s="129"/>
      <c r="J151" s="130"/>
    </row>
    <row r="152" customFormat="false" ht="11.25" hidden="false" customHeight="false" outlineLevel="0" collapsed="false">
      <c r="E152" s="129"/>
      <c r="F152" s="129"/>
      <c r="G152" s="129"/>
      <c r="H152" s="129"/>
      <c r="I152" s="129"/>
      <c r="J152" s="130"/>
    </row>
    <row r="153" customFormat="false" ht="11.25" hidden="false" customHeight="false" outlineLevel="0" collapsed="false">
      <c r="E153" s="129"/>
      <c r="F153" s="129"/>
      <c r="G153" s="129"/>
      <c r="H153" s="129"/>
      <c r="I153" s="129"/>
      <c r="J153" s="130"/>
    </row>
    <row r="154" customFormat="false" ht="11.25" hidden="false" customHeight="false" outlineLevel="0" collapsed="false">
      <c r="E154" s="129"/>
      <c r="F154" s="129"/>
      <c r="G154" s="129"/>
      <c r="H154" s="129"/>
      <c r="I154" s="129"/>
      <c r="J154" s="130"/>
    </row>
    <row r="155" customFormat="false" ht="11.25" hidden="false" customHeight="false" outlineLevel="0" collapsed="false">
      <c r="E155" s="129"/>
      <c r="F155" s="129"/>
      <c r="G155" s="129"/>
      <c r="H155" s="129"/>
      <c r="I155" s="129"/>
      <c r="J155" s="130"/>
    </row>
    <row r="156" customFormat="false" ht="11.25" hidden="false" customHeight="false" outlineLevel="0" collapsed="false">
      <c r="E156" s="129"/>
      <c r="F156" s="129"/>
      <c r="G156" s="129"/>
      <c r="H156" s="129"/>
      <c r="I156" s="129"/>
      <c r="J156" s="130"/>
    </row>
    <row r="157" customFormat="false" ht="11.25" hidden="false" customHeight="false" outlineLevel="0" collapsed="false">
      <c r="E157" s="129"/>
      <c r="F157" s="129"/>
      <c r="G157" s="129"/>
      <c r="H157" s="129"/>
      <c r="I157" s="129"/>
      <c r="J157" s="130"/>
    </row>
    <row r="158" customFormat="false" ht="11.25" hidden="false" customHeight="false" outlineLevel="0" collapsed="false">
      <c r="E158" s="129"/>
      <c r="F158" s="129"/>
      <c r="G158" s="129"/>
      <c r="H158" s="129"/>
      <c r="I158" s="129"/>
      <c r="J158" s="130"/>
    </row>
    <row r="159" customFormat="false" ht="11.25" hidden="false" customHeight="false" outlineLevel="0" collapsed="false">
      <c r="E159" s="129"/>
      <c r="F159" s="129"/>
      <c r="G159" s="129"/>
      <c r="H159" s="129"/>
      <c r="I159" s="129"/>
      <c r="J159" s="130"/>
    </row>
    <row r="160" customFormat="false" ht="11.25" hidden="false" customHeight="false" outlineLevel="0" collapsed="false">
      <c r="E160" s="129"/>
      <c r="F160" s="129"/>
      <c r="G160" s="129"/>
      <c r="H160" s="129"/>
      <c r="I160" s="129"/>
      <c r="J160" s="130"/>
    </row>
    <row r="161" customFormat="false" ht="11.25" hidden="false" customHeight="false" outlineLevel="0" collapsed="false">
      <c r="E161" s="129"/>
      <c r="F161" s="129"/>
      <c r="G161" s="129"/>
      <c r="H161" s="129"/>
      <c r="I161" s="129"/>
      <c r="J161" s="130"/>
    </row>
    <row r="162" customFormat="false" ht="11.25" hidden="false" customHeight="false" outlineLevel="0" collapsed="false">
      <c r="E162" s="129"/>
      <c r="F162" s="129"/>
      <c r="G162" s="129"/>
      <c r="H162" s="129"/>
      <c r="I162" s="129"/>
      <c r="J162" s="130"/>
    </row>
    <row r="163" customFormat="false" ht="11.25" hidden="false" customHeight="false" outlineLevel="0" collapsed="false">
      <c r="E163" s="129"/>
      <c r="F163" s="129"/>
      <c r="G163" s="129"/>
      <c r="H163" s="129"/>
      <c r="I163" s="129"/>
      <c r="J163" s="130"/>
    </row>
    <row r="164" customFormat="false" ht="11.25" hidden="false" customHeight="false" outlineLevel="0" collapsed="false">
      <c r="E164" s="129"/>
      <c r="F164" s="129"/>
      <c r="G164" s="129"/>
      <c r="H164" s="129"/>
      <c r="I164" s="129"/>
      <c r="J164" s="130"/>
    </row>
    <row r="165" customFormat="false" ht="11.25" hidden="false" customHeight="false" outlineLevel="0" collapsed="false">
      <c r="E165" s="129"/>
      <c r="F165" s="129"/>
      <c r="G165" s="129"/>
      <c r="H165" s="129"/>
      <c r="I165" s="129"/>
      <c r="J165" s="130"/>
    </row>
    <row r="166" customFormat="false" ht="11.25" hidden="false" customHeight="false" outlineLevel="0" collapsed="false">
      <c r="E166" s="129"/>
      <c r="F166" s="129"/>
      <c r="G166" s="129"/>
      <c r="H166" s="129"/>
      <c r="I166" s="129"/>
      <c r="J166" s="130"/>
    </row>
    <row r="167" customFormat="false" ht="11.25" hidden="false" customHeight="false" outlineLevel="0" collapsed="false">
      <c r="E167" s="129"/>
      <c r="F167" s="129"/>
      <c r="G167" s="129"/>
      <c r="H167" s="129"/>
      <c r="I167" s="129"/>
      <c r="J167" s="130"/>
    </row>
    <row r="168" customFormat="false" ht="11.25" hidden="false" customHeight="false" outlineLevel="0" collapsed="false">
      <c r="E168" s="129"/>
      <c r="F168" s="129"/>
      <c r="G168" s="129"/>
      <c r="H168" s="129"/>
      <c r="I168" s="129"/>
      <c r="J168" s="130"/>
    </row>
    <row r="169" customFormat="false" ht="11.25" hidden="false" customHeight="false" outlineLevel="0" collapsed="false">
      <c r="E169" s="129"/>
      <c r="F169" s="129"/>
      <c r="G169" s="129"/>
      <c r="H169" s="129"/>
      <c r="I169" s="129"/>
      <c r="J169" s="130"/>
    </row>
    <row r="170" customFormat="false" ht="11.25" hidden="false" customHeight="false" outlineLevel="0" collapsed="false">
      <c r="E170" s="129"/>
      <c r="F170" s="129"/>
      <c r="G170" s="129"/>
      <c r="H170" s="129"/>
      <c r="I170" s="129"/>
      <c r="J170" s="130"/>
    </row>
    <row r="171" customFormat="false" ht="11.25" hidden="false" customHeight="false" outlineLevel="0" collapsed="false">
      <c r="E171" s="129"/>
      <c r="F171" s="129"/>
      <c r="G171" s="129"/>
      <c r="H171" s="129"/>
      <c r="I171" s="129"/>
      <c r="J171" s="130"/>
    </row>
    <row r="172" customFormat="false" ht="11.25" hidden="false" customHeight="false" outlineLevel="0" collapsed="false">
      <c r="E172" s="129"/>
      <c r="F172" s="129"/>
      <c r="G172" s="129"/>
      <c r="H172" s="129"/>
      <c r="I172" s="129"/>
      <c r="J172" s="130"/>
    </row>
    <row r="173" customFormat="false" ht="11.25" hidden="false" customHeight="false" outlineLevel="0" collapsed="false">
      <c r="E173" s="129"/>
      <c r="F173" s="129"/>
      <c r="G173" s="129"/>
      <c r="H173" s="129"/>
      <c r="I173" s="129"/>
      <c r="J173" s="130"/>
    </row>
    <row r="174" customFormat="false" ht="11.25" hidden="false" customHeight="false" outlineLevel="0" collapsed="false">
      <c r="E174" s="129"/>
      <c r="F174" s="129"/>
      <c r="G174" s="129"/>
      <c r="H174" s="129"/>
      <c r="I174" s="129"/>
      <c r="J174" s="130"/>
    </row>
    <row r="175" customFormat="false" ht="11.25" hidden="false" customHeight="false" outlineLevel="0" collapsed="false">
      <c r="E175" s="129"/>
      <c r="F175" s="129"/>
      <c r="G175" s="129"/>
      <c r="H175" s="129"/>
      <c r="I175" s="129"/>
      <c r="J175" s="130"/>
    </row>
    <row r="176" customFormat="false" ht="11.25" hidden="false" customHeight="false" outlineLevel="0" collapsed="false">
      <c r="E176" s="129"/>
      <c r="F176" s="129"/>
      <c r="G176" s="129"/>
      <c r="H176" s="129"/>
      <c r="I176" s="129"/>
      <c r="J176" s="130"/>
    </row>
    <row r="177" customFormat="false" ht="11.25" hidden="false" customHeight="false" outlineLevel="0" collapsed="false">
      <c r="E177" s="129"/>
      <c r="F177" s="129"/>
      <c r="G177" s="129"/>
      <c r="H177" s="129"/>
      <c r="I177" s="129"/>
      <c r="J177" s="130"/>
    </row>
    <row r="178" customFormat="false" ht="11.25" hidden="false" customHeight="false" outlineLevel="0" collapsed="false">
      <c r="E178" s="129"/>
      <c r="F178" s="129"/>
      <c r="G178" s="129"/>
      <c r="H178" s="129"/>
      <c r="I178" s="129"/>
      <c r="J178" s="130"/>
    </row>
    <row r="179" customFormat="false" ht="11.25" hidden="false" customHeight="false" outlineLevel="0" collapsed="false">
      <c r="E179" s="129"/>
      <c r="F179" s="129"/>
      <c r="G179" s="129"/>
      <c r="H179" s="129"/>
      <c r="I179" s="129"/>
      <c r="J179" s="130"/>
    </row>
    <row r="180" customFormat="false" ht="11.25" hidden="false" customHeight="false" outlineLevel="0" collapsed="false">
      <c r="E180" s="129"/>
      <c r="F180" s="129"/>
      <c r="G180" s="129"/>
      <c r="H180" s="129"/>
      <c r="I180" s="129"/>
      <c r="J180" s="130"/>
    </row>
    <row r="181" customFormat="false" ht="11.25" hidden="false" customHeight="false" outlineLevel="0" collapsed="false">
      <c r="E181" s="129"/>
      <c r="F181" s="129"/>
      <c r="G181" s="129"/>
      <c r="H181" s="129"/>
      <c r="I181" s="129"/>
      <c r="J181" s="130"/>
    </row>
    <row r="182" customFormat="false" ht="11.25" hidden="false" customHeight="false" outlineLevel="0" collapsed="false">
      <c r="E182" s="129"/>
      <c r="F182" s="129"/>
      <c r="G182" s="129"/>
      <c r="H182" s="129"/>
      <c r="I182" s="129"/>
      <c r="J182" s="130"/>
    </row>
    <row r="183" customFormat="false" ht="11.25" hidden="false" customHeight="false" outlineLevel="0" collapsed="false">
      <c r="E183" s="129"/>
      <c r="F183" s="129"/>
      <c r="G183" s="129"/>
      <c r="H183" s="129"/>
      <c r="I183" s="129"/>
      <c r="J183" s="130"/>
    </row>
    <row r="184" customFormat="false" ht="11.25" hidden="false" customHeight="false" outlineLevel="0" collapsed="false">
      <c r="E184" s="129"/>
      <c r="F184" s="129"/>
      <c r="G184" s="129"/>
      <c r="H184" s="129"/>
      <c r="I184" s="129"/>
      <c r="J184" s="130"/>
    </row>
    <row r="185" customFormat="false" ht="11.25" hidden="false" customHeight="false" outlineLevel="0" collapsed="false">
      <c r="E185" s="129"/>
      <c r="F185" s="129"/>
      <c r="G185" s="129"/>
      <c r="H185" s="129"/>
      <c r="I185" s="129"/>
      <c r="J185" s="130"/>
    </row>
    <row r="186" customFormat="false" ht="11.25" hidden="false" customHeight="false" outlineLevel="0" collapsed="false">
      <c r="E186" s="129"/>
      <c r="F186" s="129"/>
      <c r="G186" s="129"/>
      <c r="H186" s="129"/>
      <c r="I186" s="129"/>
      <c r="J186" s="130"/>
    </row>
    <row r="187" customFormat="false" ht="11.25" hidden="false" customHeight="false" outlineLevel="0" collapsed="false">
      <c r="E187" s="129"/>
      <c r="F187" s="129"/>
      <c r="G187" s="129"/>
      <c r="H187" s="129"/>
      <c r="I187" s="129"/>
      <c r="J187" s="130"/>
    </row>
    <row r="188" customFormat="false" ht="11.25" hidden="false" customHeight="false" outlineLevel="0" collapsed="false">
      <c r="E188" s="129"/>
      <c r="F188" s="129"/>
      <c r="G188" s="129"/>
      <c r="H188" s="129"/>
      <c r="I188" s="129"/>
      <c r="J188" s="130"/>
    </row>
    <row r="189" customFormat="false" ht="11.25" hidden="false" customHeight="false" outlineLevel="0" collapsed="false">
      <c r="E189" s="129"/>
      <c r="F189" s="129"/>
      <c r="G189" s="129"/>
      <c r="H189" s="129"/>
      <c r="I189" s="129"/>
      <c r="J189" s="130"/>
    </row>
    <row r="190" customFormat="false" ht="11.25" hidden="false" customHeight="false" outlineLevel="0" collapsed="false">
      <c r="E190" s="129"/>
      <c r="F190" s="129"/>
      <c r="G190" s="129"/>
      <c r="H190" s="129"/>
      <c r="I190" s="129"/>
      <c r="J190" s="130"/>
    </row>
    <row r="191" customFormat="false" ht="11.25" hidden="false" customHeight="false" outlineLevel="0" collapsed="false">
      <c r="E191" s="129"/>
      <c r="F191" s="129"/>
      <c r="G191" s="129"/>
      <c r="H191" s="129"/>
      <c r="I191" s="129"/>
      <c r="J191" s="130"/>
    </row>
    <row r="192" customFormat="false" ht="11.25" hidden="false" customHeight="false" outlineLevel="0" collapsed="false">
      <c r="E192" s="129"/>
      <c r="F192" s="129"/>
      <c r="G192" s="129"/>
      <c r="H192" s="129"/>
      <c r="I192" s="129"/>
      <c r="J192" s="130"/>
    </row>
    <row r="193" customFormat="false" ht="11.25" hidden="false" customHeight="false" outlineLevel="0" collapsed="false">
      <c r="E193" s="129"/>
      <c r="F193" s="129"/>
      <c r="G193" s="129"/>
      <c r="H193" s="129"/>
      <c r="I193" s="129"/>
      <c r="J193" s="130"/>
    </row>
    <row r="194" customFormat="false" ht="11.25" hidden="false" customHeight="false" outlineLevel="0" collapsed="false">
      <c r="E194" s="129"/>
      <c r="F194" s="129"/>
      <c r="G194" s="129"/>
      <c r="H194" s="129"/>
      <c r="I194" s="129"/>
      <c r="J194" s="130"/>
    </row>
    <row r="195" customFormat="false" ht="11.25" hidden="false" customHeight="false" outlineLevel="0" collapsed="false">
      <c r="E195" s="129"/>
      <c r="F195" s="129"/>
      <c r="G195" s="129"/>
      <c r="H195" s="129"/>
      <c r="I195" s="129"/>
      <c r="J195" s="130"/>
    </row>
    <row r="196" customFormat="false" ht="11.25" hidden="false" customHeight="false" outlineLevel="0" collapsed="false">
      <c r="E196" s="129"/>
      <c r="F196" s="129"/>
      <c r="G196" s="129"/>
      <c r="H196" s="129"/>
      <c r="I196" s="129"/>
      <c r="J196" s="130"/>
    </row>
    <row r="197" customFormat="false" ht="11.25" hidden="false" customHeight="false" outlineLevel="0" collapsed="false">
      <c r="E197" s="129"/>
      <c r="F197" s="129"/>
      <c r="G197" s="129"/>
      <c r="H197" s="129"/>
      <c r="I197" s="129"/>
      <c r="J197" s="130"/>
    </row>
    <row r="198" customFormat="false" ht="11.25" hidden="false" customHeight="false" outlineLevel="0" collapsed="false">
      <c r="E198" s="129"/>
      <c r="F198" s="129"/>
      <c r="G198" s="129"/>
      <c r="H198" s="129"/>
      <c r="I198" s="129"/>
      <c r="J198" s="130"/>
    </row>
    <row r="199" customFormat="false" ht="11.25" hidden="false" customHeight="false" outlineLevel="0" collapsed="false">
      <c r="E199" s="129"/>
      <c r="F199" s="129"/>
      <c r="G199" s="129"/>
      <c r="H199" s="129"/>
      <c r="I199" s="129"/>
      <c r="J199" s="130"/>
    </row>
    <row r="200" customFormat="false" ht="11.25" hidden="false" customHeight="false" outlineLevel="0" collapsed="false">
      <c r="E200" s="129"/>
      <c r="F200" s="129"/>
      <c r="G200" s="129"/>
      <c r="H200" s="129"/>
      <c r="I200" s="129"/>
      <c r="J200" s="130"/>
    </row>
    <row r="201" customFormat="false" ht="11.25" hidden="false" customHeight="false" outlineLevel="0" collapsed="false">
      <c r="E201" s="129"/>
      <c r="F201" s="129"/>
      <c r="G201" s="129"/>
      <c r="H201" s="129"/>
      <c r="I201" s="129"/>
      <c r="J201" s="130"/>
    </row>
    <row r="202" customFormat="false" ht="11.25" hidden="false" customHeight="false" outlineLevel="0" collapsed="false">
      <c r="E202" s="129"/>
      <c r="F202" s="129"/>
      <c r="G202" s="129"/>
      <c r="H202" s="129"/>
      <c r="I202" s="129"/>
      <c r="J202" s="130"/>
    </row>
    <row r="203" customFormat="false" ht="11.25" hidden="false" customHeight="false" outlineLevel="0" collapsed="false">
      <c r="E203" s="129"/>
      <c r="F203" s="129"/>
      <c r="G203" s="129"/>
      <c r="H203" s="129"/>
      <c r="I203" s="129"/>
      <c r="J203" s="130"/>
    </row>
    <row r="204" customFormat="false" ht="11.25" hidden="false" customHeight="false" outlineLevel="0" collapsed="false">
      <c r="E204" s="129"/>
      <c r="F204" s="129"/>
      <c r="G204" s="129"/>
      <c r="H204" s="129"/>
      <c r="I204" s="129"/>
      <c r="J204" s="130"/>
    </row>
    <row r="205" customFormat="false" ht="11.25" hidden="false" customHeight="false" outlineLevel="0" collapsed="false">
      <c r="E205" s="129"/>
      <c r="F205" s="129"/>
      <c r="G205" s="129"/>
      <c r="H205" s="129"/>
      <c r="I205" s="129"/>
      <c r="J205" s="130"/>
    </row>
    <row r="206" customFormat="false" ht="11.25" hidden="false" customHeight="false" outlineLevel="0" collapsed="false">
      <c r="E206" s="129"/>
      <c r="F206" s="129"/>
      <c r="G206" s="129"/>
      <c r="H206" s="129"/>
      <c r="I206" s="129"/>
      <c r="J206" s="130"/>
    </row>
    <row r="207" customFormat="false" ht="11.25" hidden="false" customHeight="false" outlineLevel="0" collapsed="false">
      <c r="E207" s="129"/>
      <c r="F207" s="129"/>
      <c r="G207" s="129"/>
      <c r="H207" s="129"/>
      <c r="I207" s="129"/>
      <c r="J207" s="130"/>
    </row>
    <row r="208" customFormat="false" ht="11.25" hidden="false" customHeight="false" outlineLevel="0" collapsed="false">
      <c r="E208" s="129"/>
      <c r="F208" s="129"/>
      <c r="G208" s="129"/>
      <c r="H208" s="129"/>
      <c r="I208" s="129"/>
      <c r="J208" s="130"/>
    </row>
    <row r="209" customFormat="false" ht="11.25" hidden="false" customHeight="false" outlineLevel="0" collapsed="false">
      <c r="E209" s="129"/>
      <c r="F209" s="129"/>
      <c r="G209" s="129"/>
      <c r="H209" s="129"/>
      <c r="I209" s="129"/>
      <c r="J209" s="130"/>
    </row>
    <row r="210" customFormat="false" ht="11.25" hidden="false" customHeight="false" outlineLevel="0" collapsed="false">
      <c r="E210" s="129"/>
      <c r="F210" s="129"/>
      <c r="G210" s="129"/>
      <c r="H210" s="129"/>
      <c r="I210" s="129"/>
      <c r="J210" s="130"/>
    </row>
    <row r="211" customFormat="false" ht="11.25" hidden="false" customHeight="false" outlineLevel="0" collapsed="false">
      <c r="E211" s="129"/>
      <c r="F211" s="129"/>
      <c r="G211" s="129"/>
      <c r="H211" s="129"/>
      <c r="I211" s="129"/>
      <c r="J211" s="130"/>
    </row>
    <row r="212" customFormat="false" ht="11.25" hidden="false" customHeight="false" outlineLevel="0" collapsed="false">
      <c r="E212" s="129"/>
      <c r="F212" s="129"/>
      <c r="G212" s="129"/>
      <c r="H212" s="129"/>
      <c r="I212" s="129"/>
      <c r="J212" s="130"/>
    </row>
    <row r="213" customFormat="false" ht="11.25" hidden="false" customHeight="false" outlineLevel="0" collapsed="false">
      <c r="E213" s="129"/>
      <c r="F213" s="129"/>
      <c r="G213" s="129"/>
      <c r="H213" s="129"/>
      <c r="I213" s="129"/>
      <c r="J213" s="130"/>
    </row>
    <row r="214" customFormat="false" ht="11.25" hidden="false" customHeight="false" outlineLevel="0" collapsed="false">
      <c r="E214" s="129"/>
      <c r="F214" s="129"/>
      <c r="G214" s="129"/>
      <c r="H214" s="129"/>
      <c r="I214" s="129"/>
      <c r="J214" s="130"/>
    </row>
    <row r="215" customFormat="false" ht="11.25" hidden="false" customHeight="false" outlineLevel="0" collapsed="false">
      <c r="E215" s="129"/>
      <c r="F215" s="129"/>
      <c r="G215" s="129"/>
      <c r="H215" s="129"/>
      <c r="I215" s="129"/>
      <c r="J215" s="130"/>
    </row>
    <row r="216" customFormat="false" ht="11.25" hidden="false" customHeight="false" outlineLevel="0" collapsed="false">
      <c r="E216" s="129"/>
      <c r="F216" s="129"/>
      <c r="G216" s="129"/>
      <c r="H216" s="129"/>
      <c r="I216" s="129"/>
      <c r="J216" s="130"/>
    </row>
    <row r="217" customFormat="false" ht="11.25" hidden="false" customHeight="false" outlineLevel="0" collapsed="false">
      <c r="E217" s="129"/>
      <c r="F217" s="129"/>
      <c r="G217" s="129"/>
      <c r="H217" s="129"/>
      <c r="I217" s="129"/>
      <c r="J217" s="130"/>
    </row>
    <row r="218" customFormat="false" ht="11.25" hidden="false" customHeight="false" outlineLevel="0" collapsed="false">
      <c r="E218" s="129"/>
      <c r="F218" s="129"/>
      <c r="G218" s="129"/>
      <c r="H218" s="129"/>
      <c r="I218" s="129"/>
      <c r="J218" s="130"/>
    </row>
    <row r="219" customFormat="false" ht="11.25" hidden="false" customHeight="false" outlineLevel="0" collapsed="false">
      <c r="E219" s="129"/>
      <c r="F219" s="129"/>
      <c r="G219" s="129"/>
      <c r="H219" s="129"/>
      <c r="I219" s="129"/>
      <c r="J219" s="130"/>
    </row>
    <row r="220" customFormat="false" ht="11.25" hidden="false" customHeight="false" outlineLevel="0" collapsed="false">
      <c r="E220" s="129"/>
      <c r="F220" s="129"/>
      <c r="G220" s="129"/>
      <c r="H220" s="129"/>
      <c r="I220" s="129"/>
      <c r="J220" s="130"/>
    </row>
    <row r="221" customFormat="false" ht="11.25" hidden="false" customHeight="false" outlineLevel="0" collapsed="false">
      <c r="E221" s="129"/>
      <c r="F221" s="129"/>
      <c r="G221" s="129"/>
      <c r="H221" s="129"/>
      <c r="I221" s="129"/>
      <c r="J221" s="130"/>
    </row>
    <row r="222" customFormat="false" ht="11.25" hidden="false" customHeight="false" outlineLevel="0" collapsed="false">
      <c r="E222" s="129"/>
      <c r="F222" s="129"/>
      <c r="G222" s="129"/>
      <c r="H222" s="129"/>
      <c r="I222" s="129"/>
      <c r="J222" s="130"/>
    </row>
    <row r="223" customFormat="false" ht="11.25" hidden="false" customHeight="false" outlineLevel="0" collapsed="false">
      <c r="E223" s="129"/>
      <c r="F223" s="129"/>
      <c r="G223" s="129"/>
      <c r="H223" s="129"/>
      <c r="I223" s="129"/>
      <c r="J223" s="130"/>
    </row>
    <row r="224" customFormat="false" ht="11.25" hidden="false" customHeight="false" outlineLevel="0" collapsed="false">
      <c r="E224" s="129"/>
      <c r="F224" s="129"/>
      <c r="G224" s="129"/>
      <c r="H224" s="129"/>
      <c r="I224" s="129"/>
      <c r="J224" s="130"/>
    </row>
    <row r="225" customFormat="false" ht="11.25" hidden="false" customHeight="false" outlineLevel="0" collapsed="false">
      <c r="E225" s="129"/>
      <c r="F225" s="129"/>
      <c r="G225" s="129"/>
      <c r="H225" s="129"/>
      <c r="I225" s="129"/>
      <c r="J225" s="130"/>
    </row>
    <row r="226" customFormat="false" ht="11.25" hidden="false" customHeight="false" outlineLevel="0" collapsed="false">
      <c r="E226" s="129"/>
      <c r="F226" s="129"/>
      <c r="G226" s="129"/>
      <c r="H226" s="129"/>
      <c r="I226" s="129"/>
      <c r="J226" s="130"/>
    </row>
    <row r="227" customFormat="false" ht="11.25" hidden="false" customHeight="false" outlineLevel="0" collapsed="false">
      <c r="E227" s="129"/>
      <c r="F227" s="129"/>
      <c r="G227" s="129"/>
      <c r="H227" s="129"/>
      <c r="I227" s="129"/>
      <c r="J227" s="130"/>
    </row>
    <row r="228" customFormat="false" ht="11.25" hidden="false" customHeight="false" outlineLevel="0" collapsed="false">
      <c r="E228" s="129"/>
      <c r="F228" s="129"/>
      <c r="G228" s="129"/>
      <c r="H228" s="129"/>
      <c r="I228" s="129"/>
      <c r="J228" s="130"/>
    </row>
    <row r="229" customFormat="false" ht="11.25" hidden="false" customHeight="false" outlineLevel="0" collapsed="false">
      <c r="E229" s="129"/>
      <c r="F229" s="129"/>
      <c r="G229" s="129"/>
      <c r="H229" s="129"/>
      <c r="I229" s="129"/>
      <c r="J229" s="130"/>
    </row>
    <row r="230" customFormat="false" ht="11.25" hidden="false" customHeight="false" outlineLevel="0" collapsed="false">
      <c r="E230" s="129"/>
      <c r="F230" s="129"/>
      <c r="G230" s="129"/>
      <c r="H230" s="129"/>
      <c r="I230" s="129"/>
      <c r="J230" s="130"/>
    </row>
    <row r="231" customFormat="false" ht="11.25" hidden="false" customHeight="false" outlineLevel="0" collapsed="false">
      <c r="E231" s="129"/>
      <c r="F231" s="129"/>
      <c r="G231" s="129"/>
      <c r="H231" s="129"/>
      <c r="I231" s="129"/>
      <c r="J231" s="130"/>
    </row>
    <row r="232" customFormat="false" ht="11.25" hidden="false" customHeight="false" outlineLevel="0" collapsed="false">
      <c r="E232" s="129"/>
      <c r="F232" s="129"/>
      <c r="G232" s="129"/>
      <c r="H232" s="129"/>
      <c r="I232" s="129"/>
      <c r="J232" s="130"/>
    </row>
    <row r="233" customFormat="false" ht="11.25" hidden="false" customHeight="false" outlineLevel="0" collapsed="false">
      <c r="E233" s="129"/>
      <c r="F233" s="129"/>
      <c r="G233" s="129"/>
      <c r="H233" s="129"/>
      <c r="I233" s="129"/>
      <c r="J233" s="130"/>
    </row>
    <row r="234" customFormat="false" ht="11.25" hidden="false" customHeight="false" outlineLevel="0" collapsed="false">
      <c r="E234" s="129"/>
      <c r="F234" s="129"/>
      <c r="G234" s="129"/>
      <c r="H234" s="129"/>
      <c r="I234" s="129"/>
      <c r="J234" s="130"/>
    </row>
    <row r="235" customFormat="false" ht="11.25" hidden="false" customHeight="false" outlineLevel="0" collapsed="false">
      <c r="E235" s="129"/>
      <c r="F235" s="129"/>
      <c r="G235" s="129"/>
      <c r="H235" s="129"/>
      <c r="I235" s="129"/>
      <c r="J235" s="130"/>
    </row>
    <row r="236" customFormat="false" ht="11.25" hidden="false" customHeight="false" outlineLevel="0" collapsed="false">
      <c r="E236" s="129"/>
      <c r="F236" s="129"/>
      <c r="G236" s="129"/>
      <c r="H236" s="129"/>
      <c r="I236" s="129"/>
      <c r="J236" s="130"/>
    </row>
    <row r="237" customFormat="false" ht="11.25" hidden="false" customHeight="false" outlineLevel="0" collapsed="false">
      <c r="E237" s="129"/>
      <c r="F237" s="129"/>
      <c r="G237" s="129"/>
      <c r="H237" s="129"/>
      <c r="I237" s="129"/>
      <c r="J237" s="130"/>
    </row>
    <row r="238" customFormat="false" ht="11.25" hidden="false" customHeight="false" outlineLevel="0" collapsed="false">
      <c r="E238" s="129"/>
      <c r="F238" s="129"/>
      <c r="G238" s="129"/>
      <c r="H238" s="129"/>
      <c r="I238" s="129"/>
      <c r="J238" s="130"/>
    </row>
    <row r="239" customFormat="false" ht="11.25" hidden="false" customHeight="false" outlineLevel="0" collapsed="false">
      <c r="E239" s="129"/>
      <c r="F239" s="129"/>
      <c r="G239" s="129"/>
      <c r="H239" s="129"/>
      <c r="I239" s="129"/>
      <c r="J239" s="130"/>
    </row>
    <row r="240" customFormat="false" ht="11.25" hidden="false" customHeight="false" outlineLevel="0" collapsed="false">
      <c r="E240" s="129"/>
      <c r="F240" s="129"/>
      <c r="G240" s="129"/>
      <c r="H240" s="129"/>
      <c r="I240" s="129"/>
      <c r="J240" s="130"/>
    </row>
    <row r="241" customFormat="false" ht="11.25" hidden="false" customHeight="false" outlineLevel="0" collapsed="false">
      <c r="E241" s="129"/>
      <c r="F241" s="129"/>
      <c r="G241" s="129"/>
      <c r="H241" s="129"/>
      <c r="I241" s="129"/>
      <c r="J241" s="130"/>
    </row>
    <row r="242" customFormat="false" ht="11.25" hidden="false" customHeight="false" outlineLevel="0" collapsed="false">
      <c r="E242" s="129"/>
      <c r="F242" s="129"/>
      <c r="G242" s="129"/>
      <c r="H242" s="129"/>
      <c r="I242" s="129"/>
      <c r="J242" s="130"/>
    </row>
    <row r="243" customFormat="false" ht="11.25" hidden="false" customHeight="false" outlineLevel="0" collapsed="false">
      <c r="E243" s="129"/>
      <c r="F243" s="129"/>
      <c r="G243" s="129"/>
      <c r="H243" s="129"/>
      <c r="I243" s="129"/>
      <c r="J243" s="130"/>
    </row>
    <row r="244" customFormat="false" ht="11.25" hidden="false" customHeight="false" outlineLevel="0" collapsed="false">
      <c r="E244" s="129"/>
      <c r="F244" s="129"/>
      <c r="G244" s="129"/>
      <c r="H244" s="129"/>
      <c r="I244" s="129"/>
      <c r="J244" s="130"/>
    </row>
    <row r="245" customFormat="false" ht="11.25" hidden="false" customHeight="false" outlineLevel="0" collapsed="false">
      <c r="E245" s="129"/>
      <c r="F245" s="129"/>
      <c r="G245" s="129"/>
      <c r="H245" s="129"/>
      <c r="I245" s="129"/>
      <c r="J245" s="130"/>
    </row>
    <row r="246" customFormat="false" ht="11.25" hidden="false" customHeight="false" outlineLevel="0" collapsed="false">
      <c r="E246" s="129"/>
      <c r="F246" s="129"/>
      <c r="G246" s="129"/>
      <c r="H246" s="129"/>
      <c r="I246" s="129"/>
      <c r="J246" s="130"/>
    </row>
    <row r="247" customFormat="false" ht="11.25" hidden="false" customHeight="false" outlineLevel="0" collapsed="false">
      <c r="E247" s="129"/>
      <c r="F247" s="129"/>
      <c r="G247" s="129"/>
      <c r="H247" s="129"/>
      <c r="I247" s="129"/>
      <c r="J247" s="130"/>
    </row>
    <row r="248" customFormat="false" ht="11.25" hidden="false" customHeight="false" outlineLevel="0" collapsed="false">
      <c r="E248" s="129"/>
      <c r="F248" s="129"/>
      <c r="G248" s="129"/>
      <c r="H248" s="129"/>
      <c r="I248" s="129"/>
      <c r="J248" s="130"/>
    </row>
    <row r="249" customFormat="false" ht="11.25" hidden="false" customHeight="false" outlineLevel="0" collapsed="false">
      <c r="E249" s="129"/>
      <c r="F249" s="129"/>
      <c r="G249" s="129"/>
      <c r="H249" s="129"/>
      <c r="I249" s="129"/>
      <c r="J249" s="130"/>
    </row>
    <row r="250" customFormat="false" ht="11.25" hidden="false" customHeight="false" outlineLevel="0" collapsed="false">
      <c r="E250" s="129"/>
      <c r="F250" s="129"/>
      <c r="G250" s="129"/>
      <c r="H250" s="129"/>
      <c r="I250" s="129"/>
      <c r="J250" s="130"/>
    </row>
    <row r="251" customFormat="false" ht="11.25" hidden="false" customHeight="false" outlineLevel="0" collapsed="false">
      <c r="E251" s="129"/>
      <c r="F251" s="129"/>
      <c r="G251" s="129"/>
      <c r="H251" s="129"/>
      <c r="I251" s="129"/>
      <c r="J251" s="130"/>
    </row>
    <row r="252" customFormat="false" ht="11.25" hidden="false" customHeight="false" outlineLevel="0" collapsed="false">
      <c r="E252" s="129"/>
      <c r="F252" s="129"/>
      <c r="G252" s="129"/>
      <c r="H252" s="129"/>
      <c r="I252" s="129"/>
      <c r="J252" s="130"/>
    </row>
    <row r="253" customFormat="false" ht="11.25" hidden="false" customHeight="false" outlineLevel="0" collapsed="false">
      <c r="E253" s="129"/>
      <c r="F253" s="129"/>
      <c r="G253" s="129"/>
      <c r="H253" s="129"/>
      <c r="I253" s="129"/>
      <c r="J253" s="130"/>
    </row>
    <row r="254" customFormat="false" ht="11.25" hidden="false" customHeight="false" outlineLevel="0" collapsed="false">
      <c r="E254" s="129"/>
      <c r="F254" s="129"/>
      <c r="G254" s="129"/>
      <c r="H254" s="129"/>
      <c r="I254" s="129"/>
      <c r="J254" s="130"/>
    </row>
    <row r="255" customFormat="false" ht="11.25" hidden="false" customHeight="false" outlineLevel="0" collapsed="false">
      <c r="E255" s="129"/>
      <c r="F255" s="129"/>
      <c r="G255" s="129"/>
      <c r="H255" s="129"/>
      <c r="I255" s="129"/>
      <c r="J255" s="130"/>
    </row>
    <row r="256" customFormat="false" ht="11.25" hidden="false" customHeight="false" outlineLevel="0" collapsed="false">
      <c r="E256" s="129"/>
      <c r="F256" s="129"/>
      <c r="G256" s="129"/>
      <c r="H256" s="129"/>
      <c r="I256" s="129"/>
      <c r="J256" s="130"/>
    </row>
    <row r="257" customFormat="false" ht="11.25" hidden="false" customHeight="false" outlineLevel="0" collapsed="false">
      <c r="E257" s="129"/>
      <c r="F257" s="129"/>
      <c r="G257" s="129"/>
      <c r="H257" s="129"/>
      <c r="I257" s="129"/>
      <c r="J257" s="130"/>
    </row>
    <row r="258" customFormat="false" ht="11.25" hidden="false" customHeight="false" outlineLevel="0" collapsed="false">
      <c r="E258" s="129"/>
      <c r="F258" s="129"/>
      <c r="G258" s="129"/>
      <c r="H258" s="129"/>
      <c r="I258" s="129"/>
      <c r="J258" s="130"/>
    </row>
    <row r="259" customFormat="false" ht="11.25" hidden="false" customHeight="false" outlineLevel="0" collapsed="false">
      <c r="E259" s="129"/>
      <c r="F259" s="129"/>
      <c r="G259" s="129"/>
      <c r="H259" s="129"/>
      <c r="I259" s="129"/>
      <c r="J259" s="130"/>
    </row>
    <row r="260" customFormat="false" ht="11.25" hidden="false" customHeight="false" outlineLevel="0" collapsed="false">
      <c r="E260" s="129"/>
      <c r="F260" s="129"/>
      <c r="G260" s="129"/>
      <c r="H260" s="129"/>
      <c r="I260" s="129"/>
      <c r="J260" s="130"/>
    </row>
    <row r="261" customFormat="false" ht="11.25" hidden="false" customHeight="false" outlineLevel="0" collapsed="false">
      <c r="E261" s="129"/>
      <c r="F261" s="129"/>
      <c r="G261" s="129"/>
      <c r="H261" s="129"/>
      <c r="I261" s="129"/>
      <c r="J261" s="130"/>
    </row>
    <row r="262" customFormat="false" ht="11.25" hidden="false" customHeight="false" outlineLevel="0" collapsed="false">
      <c r="E262" s="129"/>
      <c r="F262" s="129"/>
      <c r="G262" s="129"/>
      <c r="H262" s="129"/>
      <c r="I262" s="129"/>
      <c r="J262" s="130"/>
    </row>
    <row r="263" customFormat="false" ht="11.25" hidden="false" customHeight="false" outlineLevel="0" collapsed="false">
      <c r="E263" s="129"/>
      <c r="F263" s="129"/>
      <c r="G263" s="129"/>
      <c r="H263" s="129"/>
      <c r="I263" s="129"/>
      <c r="J263" s="130"/>
    </row>
    <row r="264" customFormat="false" ht="11.25" hidden="false" customHeight="false" outlineLevel="0" collapsed="false">
      <c r="E264" s="129"/>
      <c r="F264" s="129"/>
      <c r="G264" s="129"/>
      <c r="H264" s="129"/>
      <c r="I264" s="129"/>
      <c r="J264" s="130"/>
    </row>
    <row r="265" customFormat="false" ht="11.25" hidden="false" customHeight="false" outlineLevel="0" collapsed="false">
      <c r="E265" s="129"/>
      <c r="F265" s="129"/>
      <c r="G265" s="129"/>
      <c r="H265" s="129"/>
      <c r="I265" s="129"/>
      <c r="J265" s="130"/>
    </row>
    <row r="266" customFormat="false" ht="11.25" hidden="false" customHeight="false" outlineLevel="0" collapsed="false">
      <c r="E266" s="129"/>
      <c r="F266" s="129"/>
      <c r="G266" s="129"/>
      <c r="H266" s="129"/>
      <c r="I266" s="129"/>
      <c r="J266" s="130"/>
    </row>
    <row r="267" customFormat="false" ht="11.25" hidden="false" customHeight="false" outlineLevel="0" collapsed="false">
      <c r="E267" s="129"/>
      <c r="F267" s="129"/>
      <c r="G267" s="129"/>
      <c r="H267" s="129"/>
      <c r="I267" s="129"/>
      <c r="J267" s="130"/>
    </row>
    <row r="268" customFormat="false" ht="11.25" hidden="false" customHeight="false" outlineLevel="0" collapsed="false">
      <c r="E268" s="129"/>
      <c r="F268" s="129"/>
      <c r="G268" s="129"/>
      <c r="H268" s="129"/>
      <c r="I268" s="129"/>
      <c r="J268" s="130"/>
    </row>
    <row r="269" customFormat="false" ht="11.25" hidden="false" customHeight="false" outlineLevel="0" collapsed="false">
      <c r="E269" s="129"/>
      <c r="F269" s="129"/>
      <c r="G269" s="129"/>
      <c r="H269" s="129"/>
      <c r="I269" s="129"/>
      <c r="J269" s="130"/>
    </row>
    <row r="270" customFormat="false" ht="11.25" hidden="false" customHeight="false" outlineLevel="0" collapsed="false">
      <c r="E270" s="129"/>
      <c r="F270" s="129"/>
      <c r="G270" s="129"/>
      <c r="H270" s="129"/>
      <c r="I270" s="129"/>
      <c r="J270" s="130"/>
    </row>
    <row r="271" customFormat="false" ht="11.25" hidden="false" customHeight="false" outlineLevel="0" collapsed="false">
      <c r="E271" s="129"/>
      <c r="F271" s="129"/>
      <c r="G271" s="129"/>
      <c r="H271" s="129"/>
      <c r="I271" s="129"/>
      <c r="J271" s="130"/>
    </row>
    <row r="272" customFormat="false" ht="11.25" hidden="false" customHeight="false" outlineLevel="0" collapsed="false">
      <c r="E272" s="129"/>
      <c r="F272" s="129"/>
      <c r="G272" s="129"/>
      <c r="H272" s="129"/>
      <c r="I272" s="129"/>
      <c r="J272" s="130"/>
    </row>
    <row r="273" customFormat="false" ht="11.25" hidden="false" customHeight="false" outlineLevel="0" collapsed="false">
      <c r="E273" s="129"/>
      <c r="F273" s="129"/>
      <c r="G273" s="129"/>
      <c r="H273" s="129"/>
      <c r="I273" s="129"/>
      <c r="J273" s="130"/>
    </row>
    <row r="274" customFormat="false" ht="11.25" hidden="false" customHeight="false" outlineLevel="0" collapsed="false">
      <c r="E274" s="129"/>
      <c r="F274" s="129"/>
      <c r="G274" s="129"/>
      <c r="H274" s="129"/>
      <c r="I274" s="129"/>
      <c r="J274" s="130"/>
    </row>
    <row r="275" customFormat="false" ht="11.25" hidden="false" customHeight="false" outlineLevel="0" collapsed="false">
      <c r="E275" s="129"/>
      <c r="F275" s="129"/>
      <c r="G275" s="129"/>
      <c r="H275" s="129"/>
      <c r="I275" s="129"/>
      <c r="J275" s="130"/>
    </row>
    <row r="276" customFormat="false" ht="11.25" hidden="false" customHeight="false" outlineLevel="0" collapsed="false">
      <c r="E276" s="129"/>
      <c r="F276" s="129"/>
      <c r="G276" s="129"/>
      <c r="H276" s="129"/>
      <c r="I276" s="129"/>
      <c r="J276" s="130"/>
    </row>
    <row r="277" customFormat="false" ht="11.25" hidden="false" customHeight="false" outlineLevel="0" collapsed="false">
      <c r="E277" s="129"/>
      <c r="F277" s="129"/>
      <c r="G277" s="129"/>
      <c r="H277" s="129"/>
      <c r="I277" s="129"/>
      <c r="J277" s="130"/>
    </row>
    <row r="278" customFormat="false" ht="11.25" hidden="false" customHeight="false" outlineLevel="0" collapsed="false">
      <c r="E278" s="129"/>
      <c r="F278" s="129"/>
      <c r="G278" s="129"/>
      <c r="H278" s="129"/>
      <c r="I278" s="129"/>
      <c r="J278" s="130"/>
    </row>
    <row r="279" customFormat="false" ht="11.25" hidden="false" customHeight="false" outlineLevel="0" collapsed="false">
      <c r="E279" s="129"/>
      <c r="F279" s="129"/>
      <c r="G279" s="129"/>
      <c r="H279" s="129"/>
      <c r="I279" s="129"/>
      <c r="J279" s="130"/>
    </row>
    <row r="280" customFormat="false" ht="11.25" hidden="false" customHeight="false" outlineLevel="0" collapsed="false">
      <c r="E280" s="129"/>
      <c r="F280" s="129"/>
      <c r="G280" s="129"/>
      <c r="H280" s="129"/>
      <c r="I280" s="129"/>
      <c r="J280" s="130"/>
    </row>
    <row r="281" customFormat="false" ht="11.25" hidden="false" customHeight="false" outlineLevel="0" collapsed="false">
      <c r="E281" s="129"/>
      <c r="F281" s="129"/>
      <c r="G281" s="129"/>
      <c r="H281" s="129"/>
      <c r="I281" s="129"/>
      <c r="J281" s="130"/>
    </row>
    <row r="282" customFormat="false" ht="11.25" hidden="false" customHeight="false" outlineLevel="0" collapsed="false">
      <c r="E282" s="129"/>
      <c r="F282" s="129"/>
      <c r="G282" s="129"/>
      <c r="H282" s="129"/>
      <c r="I282" s="129"/>
      <c r="J282" s="130"/>
    </row>
    <row r="283" customFormat="false" ht="11.25" hidden="false" customHeight="false" outlineLevel="0" collapsed="false">
      <c r="E283" s="129"/>
      <c r="F283" s="129"/>
      <c r="G283" s="129"/>
      <c r="H283" s="129"/>
      <c r="I283" s="129"/>
      <c r="J283" s="130"/>
    </row>
    <row r="284" customFormat="false" ht="11.25" hidden="false" customHeight="false" outlineLevel="0" collapsed="false">
      <c r="E284" s="129"/>
      <c r="F284" s="129"/>
      <c r="G284" s="129"/>
      <c r="H284" s="129"/>
      <c r="I284" s="129"/>
      <c r="J284" s="130"/>
    </row>
    <row r="285" customFormat="false" ht="11.25" hidden="false" customHeight="false" outlineLevel="0" collapsed="false">
      <c r="E285" s="129"/>
      <c r="F285" s="129"/>
      <c r="G285" s="129"/>
      <c r="H285" s="129"/>
      <c r="I285" s="129"/>
      <c r="J285" s="130"/>
    </row>
    <row r="286" customFormat="false" ht="11.25" hidden="false" customHeight="false" outlineLevel="0" collapsed="false">
      <c r="E286" s="129"/>
      <c r="F286" s="129"/>
      <c r="G286" s="129"/>
      <c r="H286" s="129"/>
      <c r="I286" s="129"/>
      <c r="J286" s="130"/>
    </row>
    <row r="287" customFormat="false" ht="11.25" hidden="false" customHeight="false" outlineLevel="0" collapsed="false">
      <c r="E287" s="129"/>
      <c r="F287" s="129"/>
      <c r="G287" s="129"/>
      <c r="H287" s="129"/>
      <c r="I287" s="129"/>
      <c r="J287" s="130"/>
    </row>
    <row r="288" customFormat="false" ht="11.25" hidden="false" customHeight="false" outlineLevel="0" collapsed="false">
      <c r="E288" s="129"/>
      <c r="F288" s="129"/>
      <c r="G288" s="129"/>
      <c r="H288" s="129"/>
      <c r="I288" s="129"/>
      <c r="J288" s="130"/>
    </row>
    <row r="289" customFormat="false" ht="11.25" hidden="false" customHeight="false" outlineLevel="0" collapsed="false">
      <c r="E289" s="129"/>
      <c r="F289" s="129"/>
      <c r="G289" s="129"/>
      <c r="H289" s="129"/>
      <c r="I289" s="129"/>
      <c r="J289" s="130"/>
    </row>
    <row r="290" customFormat="false" ht="11.25" hidden="false" customHeight="false" outlineLevel="0" collapsed="false">
      <c r="E290" s="129"/>
      <c r="F290" s="129"/>
      <c r="G290" s="129"/>
      <c r="H290" s="129"/>
      <c r="I290" s="129"/>
      <c r="J290" s="130"/>
    </row>
    <row r="291" customFormat="false" ht="11.25" hidden="false" customHeight="false" outlineLevel="0" collapsed="false">
      <c r="E291" s="129"/>
      <c r="F291" s="129"/>
      <c r="G291" s="129"/>
      <c r="H291" s="129"/>
      <c r="I291" s="129"/>
      <c r="J291" s="130"/>
    </row>
    <row r="292" customFormat="false" ht="11.25" hidden="false" customHeight="false" outlineLevel="0" collapsed="false">
      <c r="E292" s="129"/>
      <c r="F292" s="129"/>
      <c r="G292" s="129"/>
      <c r="H292" s="129"/>
      <c r="I292" s="129"/>
      <c r="J292" s="130"/>
    </row>
    <row r="293" customFormat="false" ht="11.25" hidden="false" customHeight="false" outlineLevel="0" collapsed="false">
      <c r="E293" s="129"/>
      <c r="F293" s="129"/>
      <c r="G293" s="129"/>
      <c r="H293" s="129"/>
      <c r="I293" s="129"/>
      <c r="J293" s="130"/>
    </row>
    <row r="294" customFormat="false" ht="11.25" hidden="false" customHeight="false" outlineLevel="0" collapsed="false">
      <c r="E294" s="129"/>
      <c r="F294" s="129"/>
      <c r="G294" s="129"/>
      <c r="H294" s="129"/>
      <c r="I294" s="129"/>
      <c r="J294" s="130"/>
    </row>
    <row r="295" customFormat="false" ht="11.25" hidden="false" customHeight="false" outlineLevel="0" collapsed="false">
      <c r="E295" s="129"/>
      <c r="F295" s="129"/>
      <c r="G295" s="129"/>
      <c r="H295" s="129"/>
      <c r="I295" s="129"/>
      <c r="J295" s="130"/>
    </row>
    <row r="296" customFormat="false" ht="11.25" hidden="false" customHeight="false" outlineLevel="0" collapsed="false">
      <c r="E296" s="129"/>
      <c r="F296" s="129"/>
      <c r="G296" s="129"/>
      <c r="H296" s="129"/>
      <c r="I296" s="129"/>
      <c r="J296" s="130"/>
    </row>
    <row r="297" customFormat="false" ht="11.25" hidden="false" customHeight="false" outlineLevel="0" collapsed="false">
      <c r="E297" s="129"/>
      <c r="F297" s="129"/>
      <c r="G297" s="129"/>
      <c r="H297" s="129"/>
      <c r="I297" s="129"/>
      <c r="J297" s="130"/>
    </row>
    <row r="298" customFormat="false" ht="11.25" hidden="false" customHeight="false" outlineLevel="0" collapsed="false">
      <c r="E298" s="129"/>
      <c r="F298" s="129"/>
      <c r="G298" s="129"/>
      <c r="H298" s="129"/>
      <c r="I298" s="129"/>
      <c r="J298" s="130"/>
    </row>
    <row r="299" customFormat="false" ht="11.25" hidden="false" customHeight="false" outlineLevel="0" collapsed="false">
      <c r="E299" s="129"/>
      <c r="F299" s="129"/>
      <c r="G299" s="129"/>
      <c r="H299" s="129"/>
      <c r="I299" s="129"/>
      <c r="J299" s="130"/>
    </row>
    <row r="300" customFormat="false" ht="11.25" hidden="false" customHeight="false" outlineLevel="0" collapsed="false">
      <c r="E300" s="129"/>
      <c r="F300" s="129"/>
      <c r="G300" s="129"/>
      <c r="H300" s="129"/>
      <c r="I300" s="129"/>
      <c r="J300" s="130"/>
    </row>
    <row r="301" customFormat="false" ht="11.25" hidden="false" customHeight="false" outlineLevel="0" collapsed="false">
      <c r="E301" s="129"/>
      <c r="F301" s="129"/>
      <c r="G301" s="129"/>
      <c r="H301" s="129"/>
      <c r="I301" s="129"/>
      <c r="J301" s="130"/>
    </row>
    <row r="302" customFormat="false" ht="11.25" hidden="false" customHeight="false" outlineLevel="0" collapsed="false">
      <c r="E302" s="129"/>
      <c r="F302" s="129"/>
      <c r="G302" s="129"/>
      <c r="H302" s="129"/>
      <c r="I302" s="129"/>
      <c r="J302" s="130"/>
    </row>
    <row r="303" customFormat="false" ht="11.25" hidden="false" customHeight="false" outlineLevel="0" collapsed="false">
      <c r="E303" s="129"/>
      <c r="F303" s="129"/>
      <c r="G303" s="129"/>
      <c r="H303" s="129"/>
      <c r="I303" s="129"/>
      <c r="J303" s="130"/>
    </row>
    <row r="304" customFormat="false" ht="11.25" hidden="false" customHeight="false" outlineLevel="0" collapsed="false">
      <c r="E304" s="129"/>
      <c r="F304" s="129"/>
      <c r="G304" s="129"/>
      <c r="H304" s="129"/>
      <c r="I304" s="129"/>
      <c r="J304" s="130"/>
    </row>
    <row r="305" customFormat="false" ht="11.25" hidden="false" customHeight="false" outlineLevel="0" collapsed="false">
      <c r="E305" s="129"/>
      <c r="F305" s="129"/>
      <c r="G305" s="129"/>
      <c r="H305" s="129"/>
      <c r="I305" s="129"/>
      <c r="J305" s="130"/>
    </row>
    <row r="306" customFormat="false" ht="11.25" hidden="false" customHeight="false" outlineLevel="0" collapsed="false">
      <c r="E306" s="129"/>
      <c r="F306" s="129"/>
      <c r="G306" s="129"/>
      <c r="H306" s="129"/>
      <c r="I306" s="129"/>
      <c r="J306" s="130"/>
    </row>
    <row r="307" customFormat="false" ht="11.25" hidden="false" customHeight="false" outlineLevel="0" collapsed="false">
      <c r="E307" s="129"/>
      <c r="F307" s="129"/>
      <c r="G307" s="129"/>
      <c r="H307" s="129"/>
      <c r="I307" s="129"/>
      <c r="J307" s="130"/>
    </row>
    <row r="308" customFormat="false" ht="11.25" hidden="false" customHeight="false" outlineLevel="0" collapsed="false">
      <c r="E308" s="129"/>
      <c r="F308" s="129"/>
      <c r="G308" s="129"/>
      <c r="H308" s="129"/>
      <c r="I308" s="129"/>
      <c r="J308" s="130"/>
    </row>
    <row r="309" customFormat="false" ht="11.25" hidden="false" customHeight="false" outlineLevel="0" collapsed="false">
      <c r="E309" s="129"/>
      <c r="F309" s="129"/>
      <c r="G309" s="129"/>
      <c r="H309" s="129"/>
      <c r="I309" s="129"/>
      <c r="J309" s="130"/>
    </row>
    <row r="310" customFormat="false" ht="11.25" hidden="false" customHeight="false" outlineLevel="0" collapsed="false">
      <c r="E310" s="129"/>
      <c r="F310" s="129"/>
      <c r="G310" s="129"/>
      <c r="H310" s="129"/>
      <c r="I310" s="129"/>
      <c r="J310" s="130"/>
    </row>
    <row r="311" customFormat="false" ht="11.25" hidden="false" customHeight="false" outlineLevel="0" collapsed="false">
      <c r="E311" s="129"/>
      <c r="F311" s="129"/>
      <c r="G311" s="129"/>
      <c r="H311" s="129"/>
      <c r="I311" s="129"/>
      <c r="J311" s="130"/>
    </row>
    <row r="312" customFormat="false" ht="11.25" hidden="false" customHeight="false" outlineLevel="0" collapsed="false">
      <c r="E312" s="129"/>
      <c r="F312" s="129"/>
      <c r="G312" s="129"/>
      <c r="H312" s="129"/>
      <c r="I312" s="129"/>
      <c r="J312" s="130"/>
    </row>
    <row r="313" customFormat="false" ht="11.25" hidden="false" customHeight="false" outlineLevel="0" collapsed="false">
      <c r="E313" s="129"/>
      <c r="F313" s="129"/>
      <c r="G313" s="129"/>
      <c r="H313" s="129"/>
      <c r="I313" s="129"/>
      <c r="J313" s="130"/>
    </row>
    <row r="314" customFormat="false" ht="11.25" hidden="false" customHeight="false" outlineLevel="0" collapsed="false">
      <c r="E314" s="129"/>
      <c r="F314" s="129"/>
      <c r="G314" s="129"/>
      <c r="H314" s="129"/>
      <c r="I314" s="129"/>
      <c r="J314" s="130"/>
    </row>
    <row r="315" customFormat="false" ht="11.25" hidden="false" customHeight="false" outlineLevel="0" collapsed="false">
      <c r="E315" s="129"/>
      <c r="F315" s="129"/>
      <c r="G315" s="129"/>
      <c r="H315" s="129"/>
      <c r="I315" s="129"/>
      <c r="J315" s="130"/>
    </row>
    <row r="316" customFormat="false" ht="11.25" hidden="false" customHeight="false" outlineLevel="0" collapsed="false">
      <c r="E316" s="129"/>
      <c r="F316" s="129"/>
      <c r="G316" s="129"/>
      <c r="H316" s="129"/>
      <c r="I316" s="129"/>
      <c r="J316" s="130"/>
    </row>
    <row r="317" customFormat="false" ht="11.25" hidden="false" customHeight="false" outlineLevel="0" collapsed="false">
      <c r="E317" s="129"/>
      <c r="F317" s="129"/>
      <c r="G317" s="129"/>
      <c r="H317" s="129"/>
      <c r="I317" s="129"/>
      <c r="J317" s="130"/>
    </row>
    <row r="318" customFormat="false" ht="11.25" hidden="false" customHeight="false" outlineLevel="0" collapsed="false">
      <c r="E318" s="129"/>
      <c r="F318" s="129"/>
      <c r="G318" s="129"/>
      <c r="H318" s="129"/>
      <c r="I318" s="129"/>
      <c r="J318" s="130"/>
    </row>
    <row r="319" customFormat="false" ht="11.25" hidden="false" customHeight="false" outlineLevel="0" collapsed="false">
      <c r="E319" s="129"/>
      <c r="F319" s="129"/>
      <c r="G319" s="129"/>
      <c r="H319" s="129"/>
      <c r="I319" s="129"/>
      <c r="J319" s="130"/>
    </row>
    <row r="320" customFormat="false" ht="11.25" hidden="false" customHeight="false" outlineLevel="0" collapsed="false">
      <c r="E320" s="129"/>
      <c r="F320" s="129"/>
      <c r="G320" s="129"/>
      <c r="H320" s="129"/>
      <c r="I320" s="129"/>
      <c r="J320" s="130"/>
    </row>
    <row r="321" customFormat="false" ht="11.25" hidden="false" customHeight="false" outlineLevel="0" collapsed="false">
      <c r="E321" s="129"/>
      <c r="F321" s="129"/>
      <c r="G321" s="129"/>
      <c r="H321" s="129"/>
      <c r="I321" s="129"/>
      <c r="J321" s="130"/>
    </row>
    <row r="322" customFormat="false" ht="11.25" hidden="false" customHeight="false" outlineLevel="0" collapsed="false">
      <c r="E322" s="129"/>
      <c r="F322" s="129"/>
      <c r="G322" s="129"/>
      <c r="H322" s="129"/>
      <c r="I322" s="129"/>
      <c r="J322" s="130"/>
    </row>
    <row r="323" customFormat="false" ht="11.25" hidden="false" customHeight="false" outlineLevel="0" collapsed="false">
      <c r="E323" s="129"/>
      <c r="F323" s="129"/>
      <c r="G323" s="129"/>
      <c r="H323" s="129"/>
      <c r="I323" s="129"/>
      <c r="J323" s="130"/>
    </row>
    <row r="324" customFormat="false" ht="11.25" hidden="false" customHeight="false" outlineLevel="0" collapsed="false">
      <c r="E324" s="129"/>
      <c r="F324" s="129"/>
      <c r="G324" s="129"/>
      <c r="H324" s="129"/>
      <c r="I324" s="129"/>
      <c r="J324" s="130"/>
    </row>
    <row r="325" customFormat="false" ht="11.25" hidden="false" customHeight="false" outlineLevel="0" collapsed="false">
      <c r="E325" s="129"/>
      <c r="F325" s="129"/>
      <c r="G325" s="129"/>
      <c r="H325" s="129"/>
      <c r="I325" s="129"/>
      <c r="J325" s="130"/>
    </row>
    <row r="326" customFormat="false" ht="11.25" hidden="false" customHeight="false" outlineLevel="0" collapsed="false">
      <c r="E326" s="129"/>
      <c r="F326" s="129"/>
      <c r="G326" s="129"/>
      <c r="H326" s="129"/>
      <c r="I326" s="129"/>
      <c r="J326" s="130"/>
    </row>
    <row r="327" customFormat="false" ht="11.25" hidden="false" customHeight="false" outlineLevel="0" collapsed="false">
      <c r="E327" s="129"/>
      <c r="F327" s="129"/>
      <c r="G327" s="129"/>
      <c r="H327" s="129"/>
      <c r="I327" s="129"/>
      <c r="J327" s="130"/>
    </row>
    <row r="328" customFormat="false" ht="11.25" hidden="false" customHeight="false" outlineLevel="0" collapsed="false">
      <c r="E328" s="129"/>
      <c r="F328" s="129"/>
      <c r="G328" s="129"/>
      <c r="H328" s="129"/>
      <c r="I328" s="129"/>
      <c r="J328" s="130"/>
    </row>
    <row r="329" customFormat="false" ht="11.25" hidden="false" customHeight="false" outlineLevel="0" collapsed="false">
      <c r="E329" s="129"/>
      <c r="F329" s="129"/>
      <c r="G329" s="129"/>
      <c r="H329" s="129"/>
      <c r="I329" s="129"/>
      <c r="J329" s="130"/>
    </row>
    <row r="330" customFormat="false" ht="11.25" hidden="false" customHeight="false" outlineLevel="0" collapsed="false">
      <c r="E330" s="129"/>
      <c r="F330" s="129"/>
      <c r="G330" s="129"/>
      <c r="H330" s="129"/>
      <c r="I330" s="129"/>
      <c r="J330" s="130"/>
    </row>
    <row r="331" customFormat="false" ht="11.25" hidden="false" customHeight="false" outlineLevel="0" collapsed="false">
      <c r="E331" s="129"/>
      <c r="F331" s="129"/>
      <c r="G331" s="129"/>
      <c r="H331" s="129"/>
      <c r="I331" s="129"/>
      <c r="J331" s="130"/>
    </row>
    <row r="332" customFormat="false" ht="11.25" hidden="false" customHeight="false" outlineLevel="0" collapsed="false">
      <c r="E332" s="129"/>
      <c r="F332" s="129"/>
      <c r="G332" s="129"/>
      <c r="H332" s="129"/>
      <c r="I332" s="129"/>
      <c r="J332" s="130"/>
    </row>
    <row r="333" customFormat="false" ht="11.25" hidden="false" customHeight="false" outlineLevel="0" collapsed="false">
      <c r="E333" s="129"/>
      <c r="F333" s="129"/>
      <c r="G333" s="129"/>
      <c r="H333" s="129"/>
      <c r="I333" s="129"/>
      <c r="J333" s="130"/>
    </row>
    <row r="334" customFormat="false" ht="11.25" hidden="false" customHeight="false" outlineLevel="0" collapsed="false">
      <c r="E334" s="129"/>
      <c r="F334" s="129"/>
      <c r="G334" s="129"/>
      <c r="H334" s="129"/>
      <c r="I334" s="129"/>
      <c r="J334" s="130"/>
    </row>
    <row r="335" customFormat="false" ht="11.25" hidden="false" customHeight="false" outlineLevel="0" collapsed="false">
      <c r="E335" s="129"/>
      <c r="F335" s="129"/>
      <c r="G335" s="129"/>
      <c r="H335" s="129"/>
      <c r="I335" s="129"/>
      <c r="J335" s="130"/>
    </row>
    <row r="336" customFormat="false" ht="11.25" hidden="false" customHeight="false" outlineLevel="0" collapsed="false">
      <c r="E336" s="129"/>
      <c r="F336" s="129"/>
      <c r="G336" s="129"/>
      <c r="H336" s="129"/>
      <c r="I336" s="129"/>
      <c r="J336" s="130"/>
    </row>
    <row r="337" customFormat="false" ht="11.25" hidden="false" customHeight="false" outlineLevel="0" collapsed="false">
      <c r="E337" s="129"/>
      <c r="F337" s="129"/>
      <c r="G337" s="129"/>
      <c r="H337" s="129"/>
      <c r="I337" s="129"/>
      <c r="J337" s="130"/>
    </row>
    <row r="338" customFormat="false" ht="11.25" hidden="false" customHeight="false" outlineLevel="0" collapsed="false">
      <c r="E338" s="129"/>
      <c r="F338" s="129"/>
      <c r="G338" s="129"/>
      <c r="H338" s="129"/>
      <c r="I338" s="129"/>
      <c r="J338" s="130"/>
    </row>
    <row r="339" customFormat="false" ht="11.25" hidden="false" customHeight="false" outlineLevel="0" collapsed="false">
      <c r="E339" s="129"/>
      <c r="F339" s="129"/>
      <c r="G339" s="129"/>
      <c r="H339" s="129"/>
      <c r="I339" s="129"/>
      <c r="J339" s="130"/>
    </row>
    <row r="340" customFormat="false" ht="11.25" hidden="false" customHeight="false" outlineLevel="0" collapsed="false">
      <c r="E340" s="129"/>
      <c r="F340" s="129"/>
      <c r="G340" s="129"/>
      <c r="H340" s="129"/>
      <c r="I340" s="129"/>
      <c r="J340" s="130"/>
    </row>
    <row r="341" customFormat="false" ht="11.25" hidden="false" customHeight="false" outlineLevel="0" collapsed="false">
      <c r="E341" s="129"/>
      <c r="F341" s="129"/>
      <c r="G341" s="129"/>
      <c r="H341" s="129"/>
      <c r="I341" s="129"/>
      <c r="J341" s="130"/>
    </row>
    <row r="342" customFormat="false" ht="11.25" hidden="false" customHeight="false" outlineLevel="0" collapsed="false">
      <c r="E342" s="129"/>
      <c r="F342" s="129"/>
      <c r="G342" s="129"/>
      <c r="H342" s="129"/>
      <c r="I342" s="129"/>
      <c r="J342" s="130"/>
    </row>
    <row r="343" customFormat="false" ht="11.25" hidden="false" customHeight="false" outlineLevel="0" collapsed="false">
      <c r="E343" s="129"/>
      <c r="F343" s="129"/>
      <c r="G343" s="129"/>
      <c r="H343" s="129"/>
      <c r="I343" s="129"/>
      <c r="J343" s="130"/>
    </row>
    <row r="344" customFormat="false" ht="11.25" hidden="false" customHeight="false" outlineLevel="0" collapsed="false">
      <c r="E344" s="129"/>
      <c r="F344" s="129"/>
      <c r="G344" s="129"/>
      <c r="H344" s="129"/>
      <c r="I344" s="129"/>
      <c r="J344" s="130"/>
    </row>
    <row r="345" customFormat="false" ht="11.25" hidden="false" customHeight="false" outlineLevel="0" collapsed="false">
      <c r="E345" s="129"/>
      <c r="F345" s="129"/>
      <c r="G345" s="129"/>
      <c r="H345" s="129"/>
      <c r="I345" s="129"/>
      <c r="J345" s="130"/>
    </row>
    <row r="346" customFormat="false" ht="11.25" hidden="false" customHeight="false" outlineLevel="0" collapsed="false">
      <c r="E346" s="129"/>
      <c r="F346" s="129"/>
      <c r="G346" s="129"/>
      <c r="H346" s="129"/>
      <c r="I346" s="129"/>
      <c r="J346" s="130"/>
    </row>
    <row r="347" customFormat="false" ht="11.25" hidden="false" customHeight="false" outlineLevel="0" collapsed="false">
      <c r="E347" s="129"/>
      <c r="F347" s="129"/>
      <c r="G347" s="129"/>
      <c r="H347" s="129"/>
      <c r="I347" s="129"/>
      <c r="J347" s="130"/>
    </row>
    <row r="348" customFormat="false" ht="11.25" hidden="false" customHeight="false" outlineLevel="0" collapsed="false">
      <c r="E348" s="129"/>
      <c r="F348" s="129"/>
      <c r="G348" s="129"/>
      <c r="H348" s="129"/>
      <c r="I348" s="129"/>
      <c r="J348" s="130"/>
    </row>
    <row r="349" customFormat="false" ht="11.25" hidden="false" customHeight="false" outlineLevel="0" collapsed="false">
      <c r="E349" s="129"/>
      <c r="F349" s="129"/>
      <c r="G349" s="129"/>
      <c r="H349" s="129"/>
      <c r="I349" s="129"/>
      <c r="J349" s="130"/>
    </row>
    <row r="350" customFormat="false" ht="11.25" hidden="false" customHeight="false" outlineLevel="0" collapsed="false">
      <c r="E350" s="129"/>
      <c r="F350" s="129"/>
      <c r="G350" s="129"/>
      <c r="H350" s="129"/>
      <c r="I350" s="129"/>
      <c r="J350" s="130"/>
    </row>
    <row r="351" customFormat="false" ht="11.25" hidden="false" customHeight="false" outlineLevel="0" collapsed="false">
      <c r="E351" s="129"/>
      <c r="F351" s="129"/>
      <c r="G351" s="129"/>
      <c r="H351" s="129"/>
      <c r="I351" s="129"/>
      <c r="J351" s="130"/>
    </row>
    <row r="352" customFormat="false" ht="11.25" hidden="false" customHeight="false" outlineLevel="0" collapsed="false">
      <c r="E352" s="129"/>
      <c r="F352" s="129"/>
      <c r="G352" s="129"/>
      <c r="H352" s="129"/>
      <c r="I352" s="129"/>
      <c r="J352" s="130"/>
    </row>
    <row r="353" customFormat="false" ht="11.25" hidden="false" customHeight="false" outlineLevel="0" collapsed="false">
      <c r="E353" s="129"/>
      <c r="F353" s="129"/>
      <c r="G353" s="129"/>
      <c r="H353" s="129"/>
      <c r="I353" s="129"/>
      <c r="J353" s="130"/>
    </row>
    <row r="354" customFormat="false" ht="11.25" hidden="false" customHeight="false" outlineLevel="0" collapsed="false">
      <c r="E354" s="129"/>
      <c r="F354" s="129"/>
      <c r="G354" s="129"/>
      <c r="H354" s="129"/>
      <c r="I354" s="129"/>
      <c r="J354" s="130"/>
    </row>
    <row r="355" customFormat="false" ht="11.25" hidden="false" customHeight="false" outlineLevel="0" collapsed="false">
      <c r="E355" s="129"/>
      <c r="F355" s="129"/>
      <c r="G355" s="129"/>
      <c r="H355" s="129"/>
      <c r="I355" s="129"/>
      <c r="J355" s="130"/>
    </row>
    <row r="356" customFormat="false" ht="11.25" hidden="false" customHeight="false" outlineLevel="0" collapsed="false">
      <c r="E356" s="129"/>
      <c r="F356" s="129"/>
      <c r="G356" s="129"/>
      <c r="H356" s="129"/>
      <c r="I356" s="129"/>
      <c r="J356" s="130"/>
    </row>
    <row r="357" customFormat="false" ht="11.25" hidden="false" customHeight="false" outlineLevel="0" collapsed="false">
      <c r="E357" s="129"/>
      <c r="F357" s="129"/>
      <c r="G357" s="129"/>
      <c r="H357" s="129"/>
      <c r="I357" s="129"/>
      <c r="J357" s="130"/>
    </row>
    <row r="358" customFormat="false" ht="11.25" hidden="false" customHeight="false" outlineLevel="0" collapsed="false">
      <c r="E358" s="129"/>
      <c r="F358" s="129"/>
      <c r="G358" s="129"/>
      <c r="H358" s="129"/>
      <c r="I358" s="129"/>
      <c r="J358" s="130"/>
    </row>
    <row r="359" customFormat="false" ht="11.25" hidden="false" customHeight="false" outlineLevel="0" collapsed="false">
      <c r="E359" s="129"/>
      <c r="F359" s="129"/>
      <c r="G359" s="129"/>
      <c r="H359" s="129"/>
      <c r="I359" s="129"/>
      <c r="J359" s="130"/>
    </row>
    <row r="360" customFormat="false" ht="11.25" hidden="false" customHeight="false" outlineLevel="0" collapsed="false">
      <c r="E360" s="129"/>
      <c r="F360" s="129"/>
      <c r="G360" s="129"/>
      <c r="H360" s="129"/>
      <c r="I360" s="129"/>
      <c r="J360" s="130"/>
    </row>
    <row r="361" customFormat="false" ht="11.25" hidden="false" customHeight="false" outlineLevel="0" collapsed="false">
      <c r="E361" s="129"/>
      <c r="F361" s="129"/>
      <c r="G361" s="129"/>
      <c r="H361" s="129"/>
      <c r="I361" s="129"/>
      <c r="J361" s="130"/>
    </row>
    <row r="362" customFormat="false" ht="11.25" hidden="false" customHeight="false" outlineLevel="0" collapsed="false">
      <c r="E362" s="129"/>
      <c r="F362" s="129"/>
      <c r="G362" s="129"/>
      <c r="H362" s="129"/>
      <c r="I362" s="129"/>
      <c r="J362" s="130"/>
    </row>
    <row r="363" customFormat="false" ht="11.25" hidden="false" customHeight="false" outlineLevel="0" collapsed="false">
      <c r="E363" s="129"/>
      <c r="F363" s="129"/>
      <c r="G363" s="129"/>
      <c r="H363" s="129"/>
      <c r="I363" s="129"/>
      <c r="J363" s="130"/>
    </row>
    <row r="364" customFormat="false" ht="11.25" hidden="false" customHeight="false" outlineLevel="0" collapsed="false">
      <c r="E364" s="129"/>
      <c r="F364" s="129"/>
      <c r="G364" s="129"/>
      <c r="H364" s="129"/>
      <c r="I364" s="129"/>
      <c r="J364" s="130"/>
    </row>
    <row r="365" customFormat="false" ht="11.25" hidden="false" customHeight="false" outlineLevel="0" collapsed="false">
      <c r="E365" s="129"/>
      <c r="F365" s="129"/>
      <c r="G365" s="129"/>
      <c r="H365" s="129"/>
      <c r="I365" s="129"/>
      <c r="J365" s="130"/>
    </row>
    <row r="366" customFormat="false" ht="11.25" hidden="false" customHeight="false" outlineLevel="0" collapsed="false">
      <c r="E366" s="129"/>
      <c r="F366" s="129"/>
      <c r="G366" s="129"/>
      <c r="H366" s="129"/>
      <c r="I366" s="129"/>
      <c r="J366" s="130"/>
    </row>
    <row r="367" customFormat="false" ht="11.25" hidden="false" customHeight="false" outlineLevel="0" collapsed="false">
      <c r="E367" s="129"/>
      <c r="F367" s="129"/>
      <c r="G367" s="129"/>
      <c r="H367" s="129"/>
      <c r="I367" s="129"/>
      <c r="J367" s="130"/>
    </row>
    <row r="368" customFormat="false" ht="11.25" hidden="false" customHeight="false" outlineLevel="0" collapsed="false">
      <c r="E368" s="129"/>
      <c r="F368" s="129"/>
      <c r="G368" s="129"/>
      <c r="H368" s="129"/>
      <c r="I368" s="129"/>
      <c r="J368" s="130"/>
    </row>
    <row r="369" customFormat="false" ht="11.25" hidden="false" customHeight="false" outlineLevel="0" collapsed="false">
      <c r="E369" s="129"/>
      <c r="F369" s="129"/>
      <c r="G369" s="129"/>
      <c r="H369" s="129"/>
      <c r="I369" s="129"/>
      <c r="J369" s="130"/>
    </row>
    <row r="370" customFormat="false" ht="11.25" hidden="false" customHeight="false" outlineLevel="0" collapsed="false">
      <c r="E370" s="129"/>
      <c r="F370" s="129"/>
      <c r="G370" s="129"/>
      <c r="H370" s="129"/>
      <c r="I370" s="129"/>
      <c r="J370" s="130"/>
    </row>
    <row r="371" customFormat="false" ht="11.25" hidden="false" customHeight="false" outlineLevel="0" collapsed="false">
      <c r="E371" s="129"/>
      <c r="F371" s="129"/>
      <c r="G371" s="129"/>
      <c r="H371" s="129"/>
      <c r="I371" s="129"/>
      <c r="J371" s="130"/>
    </row>
    <row r="372" customFormat="false" ht="11.25" hidden="false" customHeight="false" outlineLevel="0" collapsed="false">
      <c r="E372" s="129"/>
      <c r="F372" s="129"/>
      <c r="G372" s="129"/>
      <c r="H372" s="129"/>
      <c r="I372" s="129"/>
      <c r="J372" s="130"/>
    </row>
    <row r="373" customFormat="false" ht="11.25" hidden="false" customHeight="false" outlineLevel="0" collapsed="false">
      <c r="E373" s="129"/>
      <c r="F373" s="129"/>
      <c r="G373" s="129"/>
      <c r="H373" s="129"/>
      <c r="I373" s="129"/>
      <c r="J373" s="130"/>
    </row>
    <row r="374" customFormat="false" ht="11.25" hidden="false" customHeight="false" outlineLevel="0" collapsed="false">
      <c r="E374" s="129"/>
      <c r="F374" s="129"/>
      <c r="G374" s="129"/>
      <c r="H374" s="129"/>
      <c r="I374" s="129"/>
      <c r="J374" s="130"/>
    </row>
    <row r="375" customFormat="false" ht="11.25" hidden="false" customHeight="false" outlineLevel="0" collapsed="false">
      <c r="E375" s="129"/>
      <c r="F375" s="129"/>
      <c r="G375" s="129"/>
      <c r="H375" s="129"/>
      <c r="I375" s="129"/>
      <c r="J375" s="130"/>
    </row>
    <row r="376" customFormat="false" ht="11.25" hidden="false" customHeight="false" outlineLevel="0" collapsed="false">
      <c r="E376" s="129"/>
      <c r="F376" s="129"/>
      <c r="G376" s="129"/>
      <c r="H376" s="129"/>
      <c r="I376" s="129"/>
      <c r="J376" s="130"/>
    </row>
    <row r="377" customFormat="false" ht="11.25" hidden="false" customHeight="false" outlineLevel="0" collapsed="false">
      <c r="E377" s="129"/>
      <c r="F377" s="129"/>
      <c r="G377" s="129"/>
      <c r="H377" s="129"/>
      <c r="I377" s="129"/>
      <c r="J377" s="130"/>
    </row>
    <row r="378" customFormat="false" ht="11.25" hidden="false" customHeight="false" outlineLevel="0" collapsed="false">
      <c r="E378" s="129"/>
      <c r="F378" s="129"/>
      <c r="G378" s="129"/>
      <c r="H378" s="129"/>
      <c r="I378" s="129"/>
      <c r="J378" s="130"/>
    </row>
    <row r="379" customFormat="false" ht="11.25" hidden="false" customHeight="false" outlineLevel="0" collapsed="false">
      <c r="E379" s="129"/>
      <c r="F379" s="129"/>
      <c r="G379" s="129"/>
      <c r="H379" s="129"/>
      <c r="I379" s="129"/>
      <c r="J379" s="130"/>
    </row>
    <row r="380" customFormat="false" ht="11.25" hidden="false" customHeight="false" outlineLevel="0" collapsed="false">
      <c r="E380" s="129"/>
      <c r="F380" s="129"/>
      <c r="G380" s="129"/>
      <c r="H380" s="129"/>
      <c r="I380" s="129"/>
      <c r="J380" s="130"/>
    </row>
    <row r="381" customFormat="false" ht="11.25" hidden="false" customHeight="false" outlineLevel="0" collapsed="false">
      <c r="E381" s="129"/>
      <c r="F381" s="129"/>
      <c r="G381" s="129"/>
      <c r="H381" s="129"/>
      <c r="I381" s="129"/>
      <c r="J381" s="130"/>
    </row>
    <row r="382" customFormat="false" ht="11.25" hidden="false" customHeight="false" outlineLevel="0" collapsed="false">
      <c r="E382" s="129"/>
      <c r="F382" s="129"/>
      <c r="G382" s="129"/>
      <c r="H382" s="129"/>
      <c r="I382" s="129"/>
      <c r="J382" s="130"/>
    </row>
    <row r="383" customFormat="false" ht="11.25" hidden="false" customHeight="false" outlineLevel="0" collapsed="false">
      <c r="E383" s="129"/>
      <c r="F383" s="129"/>
      <c r="G383" s="129"/>
      <c r="H383" s="129"/>
      <c r="I383" s="129"/>
      <c r="J383" s="130"/>
    </row>
    <row r="384" customFormat="false" ht="11.25" hidden="false" customHeight="false" outlineLevel="0" collapsed="false">
      <c r="E384" s="129"/>
      <c r="F384" s="129"/>
      <c r="G384" s="129"/>
      <c r="H384" s="129"/>
      <c r="I384" s="129"/>
      <c r="J384" s="130"/>
    </row>
    <row r="385" customFormat="false" ht="11.25" hidden="false" customHeight="false" outlineLevel="0" collapsed="false">
      <c r="E385" s="129"/>
      <c r="F385" s="129"/>
      <c r="G385" s="129"/>
      <c r="H385" s="129"/>
      <c r="I385" s="129"/>
      <c r="J385" s="130"/>
    </row>
    <row r="386" customFormat="false" ht="11.25" hidden="false" customHeight="false" outlineLevel="0" collapsed="false">
      <c r="E386" s="129"/>
      <c r="F386" s="129"/>
      <c r="G386" s="129"/>
      <c r="H386" s="129"/>
      <c r="I386" s="129"/>
      <c r="J386" s="130"/>
    </row>
    <row r="387" customFormat="false" ht="11.25" hidden="false" customHeight="false" outlineLevel="0" collapsed="false">
      <c r="E387" s="129"/>
      <c r="F387" s="129"/>
      <c r="G387" s="129"/>
      <c r="H387" s="129"/>
      <c r="I387" s="129"/>
      <c r="J387" s="130"/>
    </row>
    <row r="388" customFormat="false" ht="11.25" hidden="false" customHeight="false" outlineLevel="0" collapsed="false">
      <c r="E388" s="129"/>
      <c r="F388" s="129"/>
      <c r="G388" s="129"/>
      <c r="H388" s="129"/>
      <c r="I388" s="129"/>
      <c r="J388" s="130"/>
    </row>
    <row r="389" customFormat="false" ht="11.25" hidden="false" customHeight="false" outlineLevel="0" collapsed="false">
      <c r="E389" s="129"/>
      <c r="F389" s="129"/>
      <c r="G389" s="129"/>
      <c r="H389" s="129"/>
      <c r="I389" s="129"/>
      <c r="J389" s="130"/>
    </row>
    <row r="390" customFormat="false" ht="11.25" hidden="false" customHeight="false" outlineLevel="0" collapsed="false">
      <c r="E390" s="129"/>
      <c r="F390" s="129"/>
      <c r="G390" s="129"/>
      <c r="H390" s="129"/>
      <c r="I390" s="129"/>
      <c r="J390" s="130"/>
    </row>
    <row r="391" customFormat="false" ht="11.25" hidden="false" customHeight="false" outlineLevel="0" collapsed="false">
      <c r="E391" s="129"/>
      <c r="F391" s="129"/>
      <c r="G391" s="129"/>
      <c r="H391" s="129"/>
      <c r="I391" s="129"/>
      <c r="J391" s="130"/>
    </row>
    <row r="392" customFormat="false" ht="11.25" hidden="false" customHeight="false" outlineLevel="0" collapsed="false">
      <c r="E392" s="129"/>
      <c r="F392" s="129"/>
      <c r="G392" s="129"/>
      <c r="H392" s="129"/>
      <c r="I392" s="129"/>
      <c r="J392" s="130"/>
    </row>
    <row r="393" customFormat="false" ht="11.25" hidden="false" customHeight="false" outlineLevel="0" collapsed="false">
      <c r="E393" s="129"/>
      <c r="F393" s="129"/>
      <c r="G393" s="129"/>
      <c r="H393" s="129"/>
      <c r="I393" s="129"/>
      <c r="J393" s="130"/>
    </row>
    <row r="394" customFormat="false" ht="11.25" hidden="false" customHeight="false" outlineLevel="0" collapsed="false">
      <c r="E394" s="129"/>
      <c r="F394" s="129"/>
      <c r="G394" s="129"/>
      <c r="H394" s="129"/>
      <c r="I394" s="129"/>
      <c r="J394" s="130"/>
    </row>
    <row r="395" customFormat="false" ht="11.25" hidden="false" customHeight="false" outlineLevel="0" collapsed="false">
      <c r="E395" s="129"/>
      <c r="F395" s="129"/>
      <c r="G395" s="129"/>
      <c r="H395" s="129"/>
      <c r="I395" s="129"/>
      <c r="J395" s="130"/>
    </row>
    <row r="396" customFormat="false" ht="11.25" hidden="false" customHeight="false" outlineLevel="0" collapsed="false">
      <c r="E396" s="129"/>
      <c r="F396" s="129"/>
      <c r="G396" s="129"/>
      <c r="H396" s="129"/>
      <c r="I396" s="129"/>
      <c r="J396" s="130"/>
    </row>
    <row r="397" customFormat="false" ht="11.25" hidden="false" customHeight="false" outlineLevel="0" collapsed="false">
      <c r="E397" s="129"/>
      <c r="F397" s="129"/>
      <c r="G397" s="129"/>
      <c r="H397" s="129"/>
      <c r="I397" s="129"/>
      <c r="J397" s="130"/>
    </row>
    <row r="398" customFormat="false" ht="11.25" hidden="false" customHeight="false" outlineLevel="0" collapsed="false">
      <c r="E398" s="129"/>
      <c r="F398" s="129"/>
      <c r="G398" s="129"/>
      <c r="H398" s="129"/>
      <c r="I398" s="129"/>
      <c r="J398" s="130"/>
    </row>
    <row r="399" customFormat="false" ht="11.25" hidden="false" customHeight="false" outlineLevel="0" collapsed="false">
      <c r="E399" s="129"/>
      <c r="F399" s="129"/>
      <c r="G399" s="129"/>
      <c r="H399" s="129"/>
      <c r="I399" s="129"/>
      <c r="J399" s="130"/>
    </row>
    <row r="400" customFormat="false" ht="11.25" hidden="false" customHeight="false" outlineLevel="0" collapsed="false">
      <c r="E400" s="129"/>
      <c r="F400" s="129"/>
      <c r="G400" s="129"/>
      <c r="H400" s="129"/>
      <c r="I400" s="129"/>
      <c r="J400" s="130"/>
    </row>
    <row r="401" customFormat="false" ht="11.25" hidden="false" customHeight="false" outlineLevel="0" collapsed="false">
      <c r="E401" s="129"/>
      <c r="F401" s="129"/>
      <c r="G401" s="129"/>
      <c r="H401" s="129"/>
      <c r="I401" s="129"/>
      <c r="J401" s="130"/>
    </row>
    <row r="402" customFormat="false" ht="11.25" hidden="false" customHeight="false" outlineLevel="0" collapsed="false">
      <c r="E402" s="129"/>
      <c r="F402" s="129"/>
      <c r="G402" s="129"/>
      <c r="H402" s="129"/>
      <c r="I402" s="129"/>
      <c r="J402" s="130"/>
    </row>
    <row r="403" customFormat="false" ht="11.25" hidden="false" customHeight="false" outlineLevel="0" collapsed="false">
      <c r="E403" s="129"/>
      <c r="F403" s="129"/>
      <c r="G403" s="129"/>
      <c r="H403" s="129"/>
      <c r="I403" s="129"/>
      <c r="J403" s="130"/>
    </row>
    <row r="404" customFormat="false" ht="11.25" hidden="false" customHeight="false" outlineLevel="0" collapsed="false">
      <c r="E404" s="129"/>
      <c r="F404" s="129"/>
      <c r="G404" s="129"/>
      <c r="H404" s="129"/>
      <c r="I404" s="129"/>
      <c r="J404" s="130"/>
    </row>
    <row r="405" customFormat="false" ht="11.25" hidden="false" customHeight="false" outlineLevel="0" collapsed="false">
      <c r="E405" s="129"/>
      <c r="F405" s="129"/>
      <c r="G405" s="129"/>
      <c r="H405" s="129"/>
      <c r="I405" s="129"/>
      <c r="J405" s="130"/>
    </row>
    <row r="406" customFormat="false" ht="11.25" hidden="false" customHeight="false" outlineLevel="0" collapsed="false">
      <c r="E406" s="129"/>
      <c r="F406" s="129"/>
      <c r="G406" s="129"/>
      <c r="H406" s="129"/>
      <c r="I406" s="129"/>
      <c r="J406" s="130"/>
    </row>
    <row r="407" customFormat="false" ht="11.25" hidden="false" customHeight="false" outlineLevel="0" collapsed="false">
      <c r="E407" s="129"/>
      <c r="F407" s="129"/>
      <c r="G407" s="129"/>
      <c r="H407" s="129"/>
      <c r="I407" s="129"/>
      <c r="J407" s="130"/>
    </row>
    <row r="408" customFormat="false" ht="11.25" hidden="false" customHeight="false" outlineLevel="0" collapsed="false">
      <c r="E408" s="129"/>
      <c r="F408" s="129"/>
      <c r="G408" s="129"/>
      <c r="H408" s="129"/>
      <c r="I408" s="129"/>
      <c r="J408" s="130"/>
    </row>
    <row r="409" customFormat="false" ht="11.25" hidden="false" customHeight="false" outlineLevel="0" collapsed="false">
      <c r="E409" s="129"/>
      <c r="F409" s="129"/>
      <c r="G409" s="129"/>
      <c r="H409" s="129"/>
      <c r="I409" s="129"/>
      <c r="J409" s="130"/>
    </row>
    <row r="410" customFormat="false" ht="11.25" hidden="false" customHeight="false" outlineLevel="0" collapsed="false">
      <c r="E410" s="129"/>
      <c r="F410" s="129"/>
      <c r="G410" s="129"/>
      <c r="H410" s="129"/>
      <c r="I410" s="129"/>
      <c r="J410" s="130"/>
    </row>
    <row r="411" customFormat="false" ht="11.25" hidden="false" customHeight="false" outlineLevel="0" collapsed="false">
      <c r="E411" s="129"/>
      <c r="F411" s="129"/>
      <c r="G411" s="129"/>
      <c r="H411" s="129"/>
      <c r="I411" s="129"/>
      <c r="J411" s="130"/>
    </row>
    <row r="412" customFormat="false" ht="11.25" hidden="false" customHeight="false" outlineLevel="0" collapsed="false">
      <c r="E412" s="129"/>
      <c r="F412" s="129"/>
      <c r="G412" s="129"/>
      <c r="H412" s="129"/>
      <c r="I412" s="129"/>
      <c r="J412" s="130"/>
    </row>
    <row r="413" customFormat="false" ht="11.25" hidden="false" customHeight="false" outlineLevel="0" collapsed="false">
      <c r="E413" s="129"/>
      <c r="F413" s="129"/>
      <c r="G413" s="129"/>
      <c r="H413" s="129"/>
      <c r="I413" s="129"/>
      <c r="J413" s="130"/>
    </row>
    <row r="414" customFormat="false" ht="11.25" hidden="false" customHeight="false" outlineLevel="0" collapsed="false">
      <c r="E414" s="129"/>
      <c r="F414" s="129"/>
      <c r="G414" s="129"/>
      <c r="H414" s="129"/>
      <c r="I414" s="129"/>
      <c r="J414" s="130"/>
    </row>
    <row r="415" customFormat="false" ht="11.25" hidden="false" customHeight="false" outlineLevel="0" collapsed="false">
      <c r="E415" s="129"/>
      <c r="F415" s="129"/>
      <c r="G415" s="129"/>
      <c r="H415" s="129"/>
      <c r="I415" s="129"/>
      <c r="J415" s="130"/>
    </row>
    <row r="416" customFormat="false" ht="11.25" hidden="false" customHeight="false" outlineLevel="0" collapsed="false">
      <c r="E416" s="129"/>
      <c r="F416" s="129"/>
      <c r="G416" s="129"/>
      <c r="H416" s="129"/>
      <c r="I416" s="129"/>
      <c r="J416" s="130"/>
    </row>
    <row r="417" customFormat="false" ht="11.25" hidden="false" customHeight="false" outlineLevel="0" collapsed="false">
      <c r="E417" s="129"/>
      <c r="F417" s="129"/>
      <c r="G417" s="129"/>
      <c r="H417" s="129"/>
      <c r="I417" s="129"/>
      <c r="J417" s="130"/>
    </row>
    <row r="418" customFormat="false" ht="11.25" hidden="false" customHeight="false" outlineLevel="0" collapsed="false">
      <c r="E418" s="129"/>
      <c r="F418" s="129"/>
      <c r="G418" s="129"/>
      <c r="H418" s="129"/>
      <c r="I418" s="129"/>
      <c r="J418" s="130"/>
    </row>
    <row r="419" customFormat="false" ht="11.25" hidden="false" customHeight="false" outlineLevel="0" collapsed="false">
      <c r="E419" s="129"/>
      <c r="F419" s="129"/>
      <c r="G419" s="129"/>
      <c r="H419" s="129"/>
      <c r="I419" s="129"/>
      <c r="J419" s="130"/>
    </row>
    <row r="420" customFormat="false" ht="11.25" hidden="false" customHeight="false" outlineLevel="0" collapsed="false">
      <c r="E420" s="129"/>
      <c r="F420" s="129"/>
      <c r="G420" s="129"/>
      <c r="H420" s="129"/>
      <c r="I420" s="129"/>
      <c r="J420" s="130"/>
    </row>
    <row r="421" customFormat="false" ht="11.25" hidden="false" customHeight="false" outlineLevel="0" collapsed="false">
      <c r="E421" s="129"/>
      <c r="F421" s="129"/>
      <c r="G421" s="129"/>
      <c r="H421" s="129"/>
      <c r="I421" s="129"/>
      <c r="J421" s="130"/>
    </row>
    <row r="422" customFormat="false" ht="11.25" hidden="false" customHeight="false" outlineLevel="0" collapsed="false">
      <c r="E422" s="129"/>
      <c r="F422" s="129"/>
      <c r="G422" s="129"/>
      <c r="H422" s="129"/>
      <c r="I422" s="129"/>
      <c r="J422" s="130"/>
    </row>
    <row r="423" customFormat="false" ht="11.25" hidden="false" customHeight="false" outlineLevel="0" collapsed="false">
      <c r="E423" s="129"/>
      <c r="F423" s="129"/>
      <c r="G423" s="129"/>
      <c r="H423" s="129"/>
      <c r="I423" s="129"/>
      <c r="J423" s="130"/>
    </row>
    <row r="424" customFormat="false" ht="11.25" hidden="false" customHeight="false" outlineLevel="0" collapsed="false">
      <c r="E424" s="129"/>
      <c r="F424" s="129"/>
      <c r="G424" s="129"/>
      <c r="H424" s="129"/>
      <c r="I424" s="129"/>
      <c r="J424" s="130"/>
    </row>
    <row r="425" customFormat="false" ht="11.25" hidden="false" customHeight="false" outlineLevel="0" collapsed="false">
      <c r="E425" s="129"/>
      <c r="F425" s="129"/>
      <c r="G425" s="129"/>
      <c r="H425" s="129"/>
      <c r="I425" s="129"/>
      <c r="J425" s="130"/>
    </row>
    <row r="426" customFormat="false" ht="11.25" hidden="false" customHeight="false" outlineLevel="0" collapsed="false">
      <c r="E426" s="129"/>
      <c r="F426" s="129"/>
      <c r="G426" s="129"/>
      <c r="H426" s="129"/>
      <c r="I426" s="129"/>
      <c r="J426" s="130"/>
    </row>
    <row r="427" customFormat="false" ht="11.25" hidden="false" customHeight="false" outlineLevel="0" collapsed="false">
      <c r="E427" s="129"/>
      <c r="F427" s="129"/>
      <c r="G427" s="129"/>
      <c r="H427" s="129"/>
      <c r="I427" s="129"/>
      <c r="J427" s="130"/>
    </row>
    <row r="428" customFormat="false" ht="11.25" hidden="false" customHeight="false" outlineLevel="0" collapsed="false">
      <c r="E428" s="129"/>
      <c r="F428" s="129"/>
      <c r="G428" s="129"/>
      <c r="H428" s="129"/>
      <c r="I428" s="129"/>
      <c r="J428" s="130"/>
    </row>
    <row r="429" customFormat="false" ht="11.25" hidden="false" customHeight="false" outlineLevel="0" collapsed="false">
      <c r="E429" s="129"/>
      <c r="F429" s="129"/>
      <c r="G429" s="129"/>
      <c r="H429" s="129"/>
      <c r="I429" s="129"/>
      <c r="J429" s="130"/>
    </row>
    <row r="430" customFormat="false" ht="11.25" hidden="false" customHeight="false" outlineLevel="0" collapsed="false">
      <c r="E430" s="129"/>
      <c r="F430" s="129"/>
      <c r="G430" s="129"/>
      <c r="H430" s="129"/>
      <c r="I430" s="129"/>
      <c r="J430" s="130"/>
    </row>
    <row r="431" customFormat="false" ht="11.25" hidden="false" customHeight="false" outlineLevel="0" collapsed="false">
      <c r="E431" s="129"/>
      <c r="F431" s="129"/>
      <c r="G431" s="129"/>
      <c r="H431" s="129"/>
      <c r="I431" s="129"/>
      <c r="J431" s="130"/>
    </row>
    <row r="432" customFormat="false" ht="11.25" hidden="false" customHeight="false" outlineLevel="0" collapsed="false">
      <c r="E432" s="129"/>
      <c r="F432" s="129"/>
      <c r="G432" s="129"/>
      <c r="H432" s="129"/>
      <c r="I432" s="129"/>
      <c r="J432" s="130"/>
    </row>
    <row r="433" customFormat="false" ht="11.25" hidden="false" customHeight="false" outlineLevel="0" collapsed="false">
      <c r="E433" s="129"/>
      <c r="F433" s="129"/>
      <c r="G433" s="129"/>
      <c r="H433" s="129"/>
      <c r="I433" s="129"/>
      <c r="J433" s="130"/>
    </row>
    <row r="434" customFormat="false" ht="11.25" hidden="false" customHeight="false" outlineLevel="0" collapsed="false">
      <c r="E434" s="129"/>
      <c r="F434" s="129"/>
      <c r="G434" s="129"/>
      <c r="H434" s="129"/>
      <c r="I434" s="129"/>
      <c r="J434" s="130"/>
    </row>
    <row r="435" customFormat="false" ht="11.25" hidden="false" customHeight="false" outlineLevel="0" collapsed="false">
      <c r="E435" s="129"/>
      <c r="F435" s="129"/>
      <c r="G435" s="129"/>
      <c r="H435" s="129"/>
      <c r="I435" s="129"/>
      <c r="J435" s="130"/>
    </row>
    <row r="436" customFormat="false" ht="11.25" hidden="false" customHeight="false" outlineLevel="0" collapsed="false">
      <c r="E436" s="129"/>
      <c r="F436" s="129"/>
      <c r="G436" s="129"/>
      <c r="H436" s="129"/>
      <c r="I436" s="129"/>
      <c r="J436" s="130"/>
    </row>
    <row r="437" customFormat="false" ht="11.25" hidden="false" customHeight="false" outlineLevel="0" collapsed="false">
      <c r="E437" s="129"/>
      <c r="F437" s="129"/>
      <c r="G437" s="129"/>
      <c r="H437" s="129"/>
      <c r="I437" s="129"/>
      <c r="J437" s="130"/>
    </row>
    <row r="438" customFormat="false" ht="11.25" hidden="false" customHeight="false" outlineLevel="0" collapsed="false">
      <c r="E438" s="129"/>
      <c r="F438" s="129"/>
      <c r="G438" s="129"/>
      <c r="H438" s="129"/>
      <c r="I438" s="129"/>
      <c r="J438" s="130"/>
    </row>
    <row r="439" customFormat="false" ht="11.25" hidden="false" customHeight="false" outlineLevel="0" collapsed="false">
      <c r="E439" s="129"/>
      <c r="F439" s="129"/>
      <c r="G439" s="129"/>
      <c r="H439" s="129"/>
      <c r="I439" s="129"/>
      <c r="J439" s="130"/>
    </row>
    <row r="440" customFormat="false" ht="11.25" hidden="false" customHeight="false" outlineLevel="0" collapsed="false">
      <c r="E440" s="129"/>
      <c r="F440" s="129"/>
      <c r="G440" s="129"/>
      <c r="H440" s="129"/>
      <c r="I440" s="129"/>
      <c r="J440" s="130"/>
    </row>
    <row r="441" customFormat="false" ht="11.25" hidden="false" customHeight="false" outlineLevel="0" collapsed="false">
      <c r="E441" s="129"/>
      <c r="F441" s="129"/>
      <c r="G441" s="129"/>
      <c r="H441" s="129"/>
      <c r="I441" s="129"/>
      <c r="J441" s="130"/>
    </row>
    <row r="442" customFormat="false" ht="11.25" hidden="false" customHeight="false" outlineLevel="0" collapsed="false">
      <c r="E442" s="129"/>
      <c r="F442" s="129"/>
      <c r="G442" s="129"/>
      <c r="H442" s="129"/>
      <c r="I442" s="129"/>
      <c r="J442" s="130"/>
    </row>
    <row r="443" customFormat="false" ht="11.25" hidden="false" customHeight="false" outlineLevel="0" collapsed="false">
      <c r="E443" s="129"/>
      <c r="F443" s="129"/>
      <c r="G443" s="129"/>
      <c r="H443" s="129"/>
      <c r="I443" s="129"/>
      <c r="J443" s="130"/>
    </row>
    <row r="444" customFormat="false" ht="11.25" hidden="false" customHeight="false" outlineLevel="0" collapsed="false">
      <c r="E444" s="129"/>
      <c r="F444" s="129"/>
      <c r="G444" s="129"/>
      <c r="H444" s="129"/>
      <c r="I444" s="129"/>
      <c r="J444" s="130"/>
    </row>
    <row r="445" customFormat="false" ht="11.25" hidden="false" customHeight="false" outlineLevel="0" collapsed="false">
      <c r="E445" s="129"/>
      <c r="F445" s="129"/>
      <c r="G445" s="129"/>
      <c r="H445" s="129"/>
      <c r="I445" s="129"/>
      <c r="J445" s="130"/>
    </row>
    <row r="446" customFormat="false" ht="11.25" hidden="false" customHeight="false" outlineLevel="0" collapsed="false">
      <c r="E446" s="129"/>
      <c r="F446" s="129"/>
      <c r="G446" s="129"/>
      <c r="H446" s="129"/>
      <c r="I446" s="129"/>
      <c r="J446" s="130"/>
    </row>
    <row r="447" customFormat="false" ht="11.25" hidden="false" customHeight="false" outlineLevel="0" collapsed="false">
      <c r="E447" s="129"/>
      <c r="F447" s="129"/>
      <c r="G447" s="129"/>
      <c r="H447" s="129"/>
      <c r="I447" s="129"/>
      <c r="J447" s="130"/>
    </row>
    <row r="448" customFormat="false" ht="11.25" hidden="false" customHeight="false" outlineLevel="0" collapsed="false">
      <c r="E448" s="129"/>
      <c r="F448" s="129"/>
      <c r="G448" s="129"/>
      <c r="H448" s="129"/>
      <c r="I448" s="129"/>
      <c r="J448" s="130"/>
    </row>
    <row r="449" customFormat="false" ht="11.25" hidden="false" customHeight="false" outlineLevel="0" collapsed="false">
      <c r="E449" s="129"/>
      <c r="F449" s="129"/>
      <c r="G449" s="129"/>
      <c r="H449" s="129"/>
      <c r="I449" s="129"/>
      <c r="J449" s="130"/>
    </row>
    <row r="450" customFormat="false" ht="11.25" hidden="false" customHeight="false" outlineLevel="0" collapsed="false">
      <c r="E450" s="129"/>
      <c r="F450" s="129"/>
      <c r="G450" s="129"/>
      <c r="H450" s="129"/>
      <c r="I450" s="129"/>
      <c r="J450" s="130"/>
    </row>
    <row r="451" customFormat="false" ht="11.25" hidden="false" customHeight="false" outlineLevel="0" collapsed="false">
      <c r="E451" s="129"/>
      <c r="F451" s="129"/>
      <c r="G451" s="129"/>
      <c r="H451" s="129"/>
      <c r="I451" s="129"/>
      <c r="J451" s="130"/>
    </row>
    <row r="452" customFormat="false" ht="11.25" hidden="false" customHeight="false" outlineLevel="0" collapsed="false">
      <c r="E452" s="129"/>
      <c r="F452" s="129"/>
      <c r="G452" s="129"/>
      <c r="H452" s="129"/>
      <c r="I452" s="129"/>
      <c r="J452" s="130"/>
    </row>
    <row r="453" customFormat="false" ht="11.25" hidden="false" customHeight="false" outlineLevel="0" collapsed="false">
      <c r="E453" s="129"/>
      <c r="F453" s="129"/>
      <c r="G453" s="129"/>
      <c r="H453" s="129"/>
      <c r="I453" s="129"/>
      <c r="J453" s="130"/>
    </row>
    <row r="454" customFormat="false" ht="11.25" hidden="false" customHeight="false" outlineLevel="0" collapsed="false">
      <c r="E454" s="129"/>
      <c r="F454" s="129"/>
      <c r="G454" s="129"/>
      <c r="H454" s="129"/>
      <c r="I454" s="129"/>
      <c r="J454" s="130"/>
    </row>
    <row r="455" customFormat="false" ht="11.25" hidden="false" customHeight="false" outlineLevel="0" collapsed="false">
      <c r="E455" s="129"/>
      <c r="F455" s="129"/>
      <c r="G455" s="129"/>
      <c r="H455" s="129"/>
      <c r="I455" s="129"/>
      <c r="J455" s="130"/>
    </row>
    <row r="456" customFormat="false" ht="11.25" hidden="false" customHeight="false" outlineLevel="0" collapsed="false">
      <c r="E456" s="129"/>
      <c r="F456" s="129"/>
      <c r="G456" s="129"/>
      <c r="H456" s="129"/>
      <c r="I456" s="129"/>
      <c r="J456" s="130"/>
    </row>
    <row r="457" customFormat="false" ht="11.25" hidden="false" customHeight="false" outlineLevel="0" collapsed="false">
      <c r="E457" s="129"/>
      <c r="F457" s="129"/>
      <c r="G457" s="129"/>
      <c r="H457" s="129"/>
      <c r="I457" s="129"/>
      <c r="J457" s="130"/>
    </row>
    <row r="458" customFormat="false" ht="11.25" hidden="false" customHeight="false" outlineLevel="0" collapsed="false">
      <c r="E458" s="129"/>
      <c r="F458" s="129"/>
      <c r="G458" s="129"/>
      <c r="H458" s="129"/>
      <c r="I458" s="129"/>
      <c r="J458" s="130"/>
    </row>
    <row r="459" customFormat="false" ht="11.25" hidden="false" customHeight="false" outlineLevel="0" collapsed="false">
      <c r="E459" s="129"/>
      <c r="F459" s="129"/>
      <c r="G459" s="129"/>
      <c r="H459" s="129"/>
      <c r="I459" s="129"/>
      <c r="J459" s="130"/>
    </row>
    <row r="460" customFormat="false" ht="11.25" hidden="false" customHeight="false" outlineLevel="0" collapsed="false">
      <c r="E460" s="129"/>
      <c r="F460" s="129"/>
      <c r="G460" s="129"/>
      <c r="H460" s="129"/>
      <c r="I460" s="129"/>
      <c r="J460" s="130"/>
    </row>
    <row r="461" customFormat="false" ht="11.25" hidden="false" customHeight="false" outlineLevel="0" collapsed="false">
      <c r="E461" s="129"/>
      <c r="F461" s="129"/>
      <c r="G461" s="129"/>
      <c r="H461" s="129"/>
      <c r="I461" s="129"/>
      <c r="J461" s="130"/>
    </row>
    <row r="462" customFormat="false" ht="11.25" hidden="false" customHeight="false" outlineLevel="0" collapsed="false">
      <c r="E462" s="129"/>
      <c r="F462" s="129"/>
      <c r="G462" s="129"/>
      <c r="H462" s="129"/>
      <c r="I462" s="129"/>
      <c r="J462" s="130"/>
    </row>
    <row r="463" customFormat="false" ht="11.25" hidden="false" customHeight="false" outlineLevel="0" collapsed="false">
      <c r="E463" s="129"/>
      <c r="F463" s="129"/>
      <c r="G463" s="129"/>
      <c r="H463" s="129"/>
      <c r="I463" s="129"/>
      <c r="J463" s="130"/>
    </row>
    <row r="464" customFormat="false" ht="11.25" hidden="false" customHeight="false" outlineLevel="0" collapsed="false">
      <c r="E464" s="129"/>
      <c r="F464" s="129"/>
      <c r="G464" s="129"/>
      <c r="H464" s="129"/>
      <c r="I464" s="129"/>
      <c r="J464" s="130"/>
    </row>
    <row r="465" customFormat="false" ht="11.25" hidden="false" customHeight="false" outlineLevel="0" collapsed="false">
      <c r="E465" s="129"/>
      <c r="F465" s="129"/>
      <c r="G465" s="129"/>
      <c r="H465" s="129"/>
      <c r="I465" s="129"/>
      <c r="J465" s="130"/>
    </row>
    <row r="466" customFormat="false" ht="11.25" hidden="false" customHeight="false" outlineLevel="0" collapsed="false">
      <c r="E466" s="129"/>
      <c r="F466" s="129"/>
      <c r="G466" s="129"/>
      <c r="H466" s="129"/>
      <c r="I466" s="129"/>
      <c r="J466" s="130"/>
    </row>
    <row r="467" customFormat="false" ht="11.25" hidden="false" customHeight="false" outlineLevel="0" collapsed="false">
      <c r="E467" s="129"/>
      <c r="F467" s="129"/>
      <c r="G467" s="129"/>
      <c r="H467" s="129"/>
      <c r="I467" s="129"/>
      <c r="J467" s="130"/>
    </row>
    <row r="468" customFormat="false" ht="11.25" hidden="false" customHeight="false" outlineLevel="0" collapsed="false">
      <c r="E468" s="129"/>
      <c r="F468" s="129"/>
      <c r="G468" s="129"/>
      <c r="H468" s="129"/>
      <c r="I468" s="129"/>
      <c r="J468" s="130"/>
    </row>
    <row r="469" customFormat="false" ht="11.25" hidden="false" customHeight="false" outlineLevel="0" collapsed="false">
      <c r="E469" s="129"/>
      <c r="F469" s="129"/>
      <c r="G469" s="129"/>
      <c r="H469" s="129"/>
      <c r="I469" s="129"/>
      <c r="J469" s="130"/>
    </row>
    <row r="470" customFormat="false" ht="11.25" hidden="false" customHeight="false" outlineLevel="0" collapsed="false">
      <c r="E470" s="129"/>
      <c r="F470" s="129"/>
      <c r="G470" s="129"/>
      <c r="H470" s="129"/>
      <c r="I470" s="129"/>
      <c r="J470" s="130"/>
    </row>
    <row r="471" customFormat="false" ht="11.25" hidden="false" customHeight="false" outlineLevel="0" collapsed="false">
      <c r="E471" s="129"/>
      <c r="F471" s="129"/>
      <c r="G471" s="129"/>
      <c r="H471" s="129"/>
      <c r="I471" s="129"/>
      <c r="J471" s="130"/>
    </row>
    <row r="472" customFormat="false" ht="11.25" hidden="false" customHeight="false" outlineLevel="0" collapsed="false">
      <c r="E472" s="129"/>
      <c r="F472" s="129"/>
      <c r="G472" s="129"/>
      <c r="H472" s="129"/>
      <c r="I472" s="129"/>
      <c r="J472" s="130"/>
    </row>
    <row r="473" customFormat="false" ht="11.25" hidden="false" customHeight="false" outlineLevel="0" collapsed="false">
      <c r="E473" s="129"/>
      <c r="F473" s="129"/>
      <c r="G473" s="129"/>
      <c r="H473" s="129"/>
      <c r="I473" s="129"/>
      <c r="J473" s="130"/>
    </row>
    <row r="474" customFormat="false" ht="11.25" hidden="false" customHeight="false" outlineLevel="0" collapsed="false">
      <c r="E474" s="129"/>
      <c r="F474" s="129"/>
      <c r="G474" s="129"/>
      <c r="H474" s="129"/>
      <c r="I474" s="129"/>
      <c r="J474" s="130"/>
    </row>
    <row r="475" customFormat="false" ht="11.25" hidden="false" customHeight="false" outlineLevel="0" collapsed="false">
      <c r="E475" s="129"/>
      <c r="F475" s="129"/>
      <c r="G475" s="129"/>
      <c r="H475" s="129"/>
      <c r="I475" s="129"/>
      <c r="J475" s="130"/>
    </row>
    <row r="476" customFormat="false" ht="11.25" hidden="false" customHeight="false" outlineLevel="0" collapsed="false">
      <c r="E476" s="129"/>
      <c r="F476" s="129"/>
      <c r="G476" s="129"/>
      <c r="H476" s="129"/>
      <c r="I476" s="129"/>
      <c r="J476" s="130"/>
    </row>
    <row r="477" customFormat="false" ht="11.25" hidden="false" customHeight="false" outlineLevel="0" collapsed="false">
      <c r="E477" s="129"/>
      <c r="F477" s="129"/>
      <c r="G477" s="129"/>
      <c r="H477" s="129"/>
      <c r="I477" s="129"/>
      <c r="J477" s="130"/>
    </row>
    <row r="478" customFormat="false" ht="11.25" hidden="false" customHeight="false" outlineLevel="0" collapsed="false">
      <c r="E478" s="129"/>
      <c r="F478" s="129"/>
      <c r="G478" s="129"/>
      <c r="H478" s="129"/>
      <c r="I478" s="129"/>
      <c r="J478" s="130"/>
    </row>
    <row r="479" customFormat="false" ht="11.25" hidden="false" customHeight="false" outlineLevel="0" collapsed="false">
      <c r="E479" s="129"/>
      <c r="F479" s="129"/>
      <c r="G479" s="129"/>
      <c r="H479" s="129"/>
      <c r="I479" s="129"/>
      <c r="J479" s="130"/>
    </row>
    <row r="480" customFormat="false" ht="11.25" hidden="false" customHeight="false" outlineLevel="0" collapsed="false">
      <c r="E480" s="129"/>
      <c r="F480" s="129"/>
      <c r="G480" s="129"/>
      <c r="H480" s="129"/>
      <c r="I480" s="129"/>
      <c r="J480" s="130"/>
    </row>
    <row r="481" customFormat="false" ht="11.25" hidden="false" customHeight="false" outlineLevel="0" collapsed="false">
      <c r="E481" s="129"/>
      <c r="F481" s="129"/>
      <c r="G481" s="129"/>
      <c r="H481" s="129"/>
      <c r="I481" s="129"/>
      <c r="J481" s="130"/>
    </row>
    <row r="482" customFormat="false" ht="11.25" hidden="false" customHeight="false" outlineLevel="0" collapsed="false">
      <c r="E482" s="129"/>
      <c r="F482" s="129"/>
      <c r="G482" s="129"/>
      <c r="H482" s="129"/>
      <c r="I482" s="129"/>
      <c r="J482" s="130"/>
    </row>
    <row r="483" customFormat="false" ht="11.25" hidden="false" customHeight="false" outlineLevel="0" collapsed="false">
      <c r="E483" s="129"/>
      <c r="F483" s="129"/>
      <c r="G483" s="129"/>
      <c r="H483" s="129"/>
      <c r="I483" s="129"/>
      <c r="J483" s="130"/>
    </row>
    <row r="484" customFormat="false" ht="11.25" hidden="false" customHeight="false" outlineLevel="0" collapsed="false">
      <c r="E484" s="129"/>
      <c r="F484" s="129"/>
      <c r="G484" s="129"/>
      <c r="H484" s="129"/>
      <c r="I484" s="129"/>
      <c r="J484" s="130"/>
    </row>
    <row r="485" customFormat="false" ht="11.25" hidden="false" customHeight="false" outlineLevel="0" collapsed="false">
      <c r="E485" s="129"/>
      <c r="F485" s="129"/>
      <c r="G485" s="129"/>
      <c r="H485" s="129"/>
      <c r="I485" s="129"/>
      <c r="J485" s="130"/>
    </row>
    <row r="486" customFormat="false" ht="11.25" hidden="false" customHeight="false" outlineLevel="0" collapsed="false">
      <c r="E486" s="129"/>
      <c r="F486" s="129"/>
      <c r="G486" s="129"/>
      <c r="H486" s="129"/>
      <c r="I486" s="129"/>
      <c r="J486" s="130"/>
    </row>
    <row r="487" customFormat="false" ht="11.25" hidden="false" customHeight="false" outlineLevel="0" collapsed="false">
      <c r="E487" s="129"/>
      <c r="F487" s="129"/>
      <c r="G487" s="129"/>
      <c r="H487" s="129"/>
      <c r="I487" s="129"/>
      <c r="J487" s="130"/>
    </row>
    <row r="488" customFormat="false" ht="11.25" hidden="false" customHeight="false" outlineLevel="0" collapsed="false">
      <c r="E488" s="129"/>
      <c r="F488" s="129"/>
      <c r="G488" s="129"/>
      <c r="H488" s="129"/>
      <c r="I488" s="129"/>
      <c r="J488" s="130"/>
    </row>
    <row r="489" customFormat="false" ht="11.25" hidden="false" customHeight="false" outlineLevel="0" collapsed="false">
      <c r="E489" s="129"/>
      <c r="F489" s="129"/>
      <c r="G489" s="129"/>
      <c r="H489" s="129"/>
      <c r="I489" s="129"/>
      <c r="J489" s="130"/>
    </row>
    <row r="490" customFormat="false" ht="11.25" hidden="false" customHeight="false" outlineLevel="0" collapsed="false">
      <c r="E490" s="129"/>
      <c r="F490" s="129"/>
      <c r="G490" s="129"/>
      <c r="H490" s="129"/>
      <c r="I490" s="129"/>
      <c r="J490" s="130"/>
    </row>
    <row r="491" customFormat="false" ht="11.25" hidden="false" customHeight="false" outlineLevel="0" collapsed="false">
      <c r="E491" s="129"/>
      <c r="F491" s="129"/>
      <c r="G491" s="129"/>
      <c r="H491" s="129"/>
      <c r="I491" s="129"/>
      <c r="J491" s="130"/>
    </row>
    <row r="492" customFormat="false" ht="11.25" hidden="false" customHeight="false" outlineLevel="0" collapsed="false">
      <c r="E492" s="129"/>
      <c r="F492" s="129"/>
      <c r="G492" s="129"/>
      <c r="H492" s="129"/>
      <c r="I492" s="129"/>
      <c r="J492" s="130"/>
    </row>
    <row r="493" customFormat="false" ht="11.25" hidden="false" customHeight="false" outlineLevel="0" collapsed="false">
      <c r="E493" s="129"/>
      <c r="F493" s="129"/>
      <c r="G493" s="129"/>
      <c r="H493" s="129"/>
      <c r="I493" s="129"/>
      <c r="J493" s="130"/>
    </row>
    <row r="494" customFormat="false" ht="11.25" hidden="false" customHeight="false" outlineLevel="0" collapsed="false">
      <c r="E494" s="129"/>
      <c r="F494" s="129"/>
      <c r="G494" s="129"/>
      <c r="H494" s="129"/>
      <c r="I494" s="129"/>
      <c r="J494" s="130"/>
    </row>
    <row r="495" customFormat="false" ht="11.25" hidden="false" customHeight="false" outlineLevel="0" collapsed="false">
      <c r="E495" s="129"/>
      <c r="F495" s="129"/>
      <c r="G495" s="129"/>
      <c r="H495" s="129"/>
      <c r="I495" s="129"/>
      <c r="J495" s="130"/>
    </row>
    <row r="496" customFormat="false" ht="11.25" hidden="false" customHeight="false" outlineLevel="0" collapsed="false">
      <c r="E496" s="129"/>
      <c r="F496" s="129"/>
      <c r="G496" s="129"/>
      <c r="H496" s="129"/>
      <c r="I496" s="129"/>
      <c r="J496" s="130"/>
    </row>
    <row r="497" customFormat="false" ht="11.25" hidden="false" customHeight="false" outlineLevel="0" collapsed="false">
      <c r="E497" s="129"/>
      <c r="F497" s="129"/>
      <c r="G497" s="129"/>
      <c r="H497" s="129"/>
      <c r="I497" s="129"/>
      <c r="J497" s="130"/>
    </row>
    <row r="498" customFormat="false" ht="11.25" hidden="false" customHeight="false" outlineLevel="0" collapsed="false">
      <c r="E498" s="129"/>
      <c r="F498" s="129"/>
      <c r="G498" s="129"/>
      <c r="H498" s="129"/>
      <c r="I498" s="129"/>
      <c r="J498" s="130"/>
    </row>
    <row r="499" customFormat="false" ht="11.25" hidden="false" customHeight="false" outlineLevel="0" collapsed="false">
      <c r="E499" s="129"/>
      <c r="F499" s="129"/>
      <c r="G499" s="129"/>
      <c r="H499" s="129"/>
      <c r="I499" s="129"/>
      <c r="J499" s="130"/>
    </row>
    <row r="500" customFormat="false" ht="11.25" hidden="false" customHeight="false" outlineLevel="0" collapsed="false">
      <c r="E500" s="129"/>
      <c r="F500" s="129"/>
      <c r="G500" s="129"/>
      <c r="H500" s="129"/>
      <c r="I500" s="129"/>
      <c r="J500" s="130"/>
    </row>
    <row r="501" customFormat="false" ht="11.25" hidden="false" customHeight="false" outlineLevel="0" collapsed="false">
      <c r="E501" s="129"/>
      <c r="F501" s="129"/>
      <c r="G501" s="129"/>
      <c r="H501" s="129"/>
      <c r="I501" s="129"/>
      <c r="J501" s="130"/>
    </row>
    <row r="502" customFormat="false" ht="11.25" hidden="false" customHeight="false" outlineLevel="0" collapsed="false">
      <c r="E502" s="129"/>
      <c r="F502" s="129"/>
      <c r="G502" s="129"/>
      <c r="H502" s="129"/>
      <c r="I502" s="129"/>
      <c r="J502" s="130"/>
    </row>
    <row r="503" customFormat="false" ht="11.25" hidden="false" customHeight="false" outlineLevel="0" collapsed="false">
      <c r="E503" s="129"/>
      <c r="F503" s="129"/>
      <c r="G503" s="129"/>
      <c r="H503" s="129"/>
      <c r="I503" s="129"/>
      <c r="J503" s="130"/>
    </row>
    <row r="504" customFormat="false" ht="11.25" hidden="false" customHeight="false" outlineLevel="0" collapsed="false">
      <c r="E504" s="129"/>
      <c r="F504" s="129"/>
      <c r="G504" s="129"/>
      <c r="H504" s="129"/>
      <c r="I504" s="129"/>
      <c r="J504" s="130"/>
    </row>
    <row r="505" customFormat="false" ht="11.25" hidden="false" customHeight="false" outlineLevel="0" collapsed="false">
      <c r="E505" s="129"/>
      <c r="F505" s="129"/>
      <c r="G505" s="129"/>
      <c r="H505" s="129"/>
      <c r="I505" s="129"/>
      <c r="J505" s="130"/>
    </row>
    <row r="506" customFormat="false" ht="11.25" hidden="false" customHeight="false" outlineLevel="0" collapsed="false">
      <c r="E506" s="129"/>
      <c r="F506" s="129"/>
      <c r="G506" s="129"/>
      <c r="H506" s="129"/>
      <c r="I506" s="129"/>
      <c r="J506" s="130"/>
    </row>
    <row r="507" customFormat="false" ht="11.25" hidden="false" customHeight="false" outlineLevel="0" collapsed="false">
      <c r="E507" s="129"/>
      <c r="F507" s="129"/>
      <c r="G507" s="129"/>
      <c r="H507" s="129"/>
      <c r="I507" s="129"/>
      <c r="J507" s="130"/>
    </row>
    <row r="508" customFormat="false" ht="11.25" hidden="false" customHeight="false" outlineLevel="0" collapsed="false">
      <c r="E508" s="129"/>
      <c r="F508" s="129"/>
      <c r="G508" s="129"/>
      <c r="H508" s="129"/>
      <c r="I508" s="129"/>
      <c r="J508" s="130"/>
    </row>
    <row r="509" customFormat="false" ht="11.25" hidden="false" customHeight="false" outlineLevel="0" collapsed="false">
      <c r="E509" s="129"/>
      <c r="F509" s="129"/>
      <c r="G509" s="129"/>
      <c r="H509" s="129"/>
      <c r="I509" s="129"/>
      <c r="J509" s="130"/>
    </row>
    <row r="510" customFormat="false" ht="11.25" hidden="false" customHeight="false" outlineLevel="0" collapsed="false">
      <c r="E510" s="129"/>
      <c r="F510" s="129"/>
      <c r="G510" s="129"/>
      <c r="H510" s="129"/>
      <c r="I510" s="129"/>
      <c r="J510" s="130"/>
    </row>
    <row r="511" customFormat="false" ht="11.25" hidden="false" customHeight="false" outlineLevel="0" collapsed="false">
      <c r="E511" s="129"/>
      <c r="F511" s="129"/>
      <c r="G511" s="129"/>
      <c r="H511" s="129"/>
      <c r="I511" s="129"/>
      <c r="J511" s="130"/>
    </row>
    <row r="512" customFormat="false" ht="11.25" hidden="false" customHeight="false" outlineLevel="0" collapsed="false">
      <c r="E512" s="129"/>
      <c r="F512" s="129"/>
      <c r="G512" s="129"/>
      <c r="H512" s="129"/>
      <c r="I512" s="129"/>
      <c r="J512" s="130"/>
    </row>
    <row r="513" customFormat="false" ht="11.25" hidden="false" customHeight="false" outlineLevel="0" collapsed="false">
      <c r="E513" s="129"/>
      <c r="F513" s="129"/>
      <c r="G513" s="129"/>
      <c r="H513" s="129"/>
      <c r="I513" s="129"/>
      <c r="J513" s="130"/>
    </row>
    <row r="514" customFormat="false" ht="11.25" hidden="false" customHeight="false" outlineLevel="0" collapsed="false">
      <c r="E514" s="129"/>
      <c r="F514" s="129"/>
      <c r="G514" s="129"/>
      <c r="H514" s="129"/>
      <c r="I514" s="129"/>
      <c r="J514" s="130"/>
    </row>
    <row r="515" customFormat="false" ht="11.25" hidden="false" customHeight="false" outlineLevel="0" collapsed="false">
      <c r="E515" s="129"/>
      <c r="F515" s="129"/>
      <c r="G515" s="129"/>
      <c r="H515" s="129"/>
      <c r="I515" s="129"/>
      <c r="J515" s="130"/>
    </row>
    <row r="516" customFormat="false" ht="11.25" hidden="false" customHeight="false" outlineLevel="0" collapsed="false">
      <c r="E516" s="129"/>
      <c r="F516" s="129"/>
      <c r="G516" s="129"/>
      <c r="H516" s="129"/>
      <c r="I516" s="129"/>
      <c r="J516" s="130"/>
    </row>
    <row r="517" customFormat="false" ht="11.25" hidden="false" customHeight="false" outlineLevel="0" collapsed="false">
      <c r="E517" s="129"/>
      <c r="F517" s="129"/>
      <c r="G517" s="129"/>
      <c r="H517" s="129"/>
      <c r="I517" s="129"/>
      <c r="J517" s="130"/>
    </row>
    <row r="518" customFormat="false" ht="11.25" hidden="false" customHeight="false" outlineLevel="0" collapsed="false">
      <c r="E518" s="129"/>
      <c r="F518" s="129"/>
      <c r="G518" s="129"/>
      <c r="H518" s="129"/>
      <c r="I518" s="129"/>
      <c r="J518" s="130"/>
    </row>
    <row r="519" customFormat="false" ht="11.25" hidden="false" customHeight="false" outlineLevel="0" collapsed="false">
      <c r="E519" s="129"/>
      <c r="F519" s="129"/>
      <c r="G519" s="129"/>
      <c r="H519" s="129"/>
      <c r="I519" s="129"/>
      <c r="J519" s="130"/>
    </row>
    <row r="520" customFormat="false" ht="11.25" hidden="false" customHeight="false" outlineLevel="0" collapsed="false">
      <c r="E520" s="129"/>
      <c r="F520" s="129"/>
      <c r="G520" s="129"/>
      <c r="H520" s="129"/>
      <c r="I520" s="129"/>
      <c r="J520" s="130"/>
    </row>
    <row r="521" customFormat="false" ht="11.25" hidden="false" customHeight="false" outlineLevel="0" collapsed="false">
      <c r="E521" s="129"/>
      <c r="F521" s="129"/>
      <c r="G521" s="129"/>
      <c r="H521" s="129"/>
      <c r="I521" s="129"/>
      <c r="J521" s="130"/>
    </row>
    <row r="522" customFormat="false" ht="11.25" hidden="false" customHeight="false" outlineLevel="0" collapsed="false">
      <c r="E522" s="129"/>
      <c r="F522" s="129"/>
      <c r="G522" s="129"/>
      <c r="H522" s="129"/>
      <c r="I522" s="129"/>
      <c r="J522" s="130"/>
    </row>
    <row r="523" customFormat="false" ht="11.25" hidden="false" customHeight="false" outlineLevel="0" collapsed="false">
      <c r="E523" s="129"/>
      <c r="F523" s="129"/>
      <c r="G523" s="129"/>
      <c r="H523" s="129"/>
      <c r="I523" s="129"/>
      <c r="J523" s="130"/>
    </row>
    <row r="524" customFormat="false" ht="11.25" hidden="false" customHeight="false" outlineLevel="0" collapsed="false">
      <c r="E524" s="129"/>
      <c r="F524" s="129"/>
      <c r="G524" s="129"/>
      <c r="H524" s="129"/>
      <c r="I524" s="129"/>
      <c r="J524" s="130"/>
    </row>
    <row r="525" customFormat="false" ht="11.25" hidden="false" customHeight="false" outlineLevel="0" collapsed="false">
      <c r="E525" s="129"/>
      <c r="F525" s="129"/>
      <c r="G525" s="129"/>
      <c r="H525" s="129"/>
      <c r="I525" s="129"/>
      <c r="J525" s="130"/>
    </row>
    <row r="526" customFormat="false" ht="11.25" hidden="false" customHeight="false" outlineLevel="0" collapsed="false">
      <c r="E526" s="129"/>
      <c r="F526" s="129"/>
      <c r="G526" s="129"/>
      <c r="H526" s="129"/>
      <c r="I526" s="129"/>
      <c r="J526" s="130"/>
    </row>
    <row r="527" customFormat="false" ht="11.25" hidden="false" customHeight="false" outlineLevel="0" collapsed="false">
      <c r="E527" s="129"/>
      <c r="F527" s="129"/>
      <c r="G527" s="129"/>
      <c r="H527" s="129"/>
      <c r="I527" s="129"/>
      <c r="J527" s="130"/>
    </row>
    <row r="528" customFormat="false" ht="11.25" hidden="false" customHeight="false" outlineLevel="0" collapsed="false">
      <c r="E528" s="129"/>
      <c r="F528" s="129"/>
      <c r="G528" s="129"/>
      <c r="H528" s="129"/>
      <c r="I528" s="129"/>
      <c r="J528" s="130"/>
    </row>
    <row r="529" customFormat="false" ht="11.25" hidden="false" customHeight="false" outlineLevel="0" collapsed="false">
      <c r="E529" s="129"/>
      <c r="F529" s="129"/>
      <c r="G529" s="129"/>
      <c r="H529" s="129"/>
      <c r="I529" s="129"/>
      <c r="J529" s="130"/>
    </row>
    <row r="530" customFormat="false" ht="11.25" hidden="false" customHeight="false" outlineLevel="0" collapsed="false">
      <c r="E530" s="129"/>
      <c r="F530" s="129"/>
      <c r="G530" s="129"/>
      <c r="H530" s="129"/>
      <c r="I530" s="129"/>
      <c r="J530" s="130"/>
    </row>
    <row r="531" customFormat="false" ht="11.25" hidden="false" customHeight="false" outlineLevel="0" collapsed="false">
      <c r="E531" s="129"/>
      <c r="F531" s="129"/>
      <c r="G531" s="129"/>
      <c r="H531" s="129"/>
      <c r="I531" s="129"/>
      <c r="J531" s="130"/>
    </row>
    <row r="532" customFormat="false" ht="11.25" hidden="false" customHeight="false" outlineLevel="0" collapsed="false">
      <c r="E532" s="129"/>
      <c r="F532" s="129"/>
      <c r="G532" s="129"/>
      <c r="H532" s="129"/>
      <c r="I532" s="129"/>
      <c r="J532" s="130"/>
    </row>
    <row r="533" customFormat="false" ht="11.25" hidden="false" customHeight="false" outlineLevel="0" collapsed="false">
      <c r="E533" s="129"/>
      <c r="F533" s="129"/>
      <c r="G533" s="129"/>
      <c r="H533" s="129"/>
      <c r="I533" s="129"/>
      <c r="J533" s="130"/>
    </row>
    <row r="534" customFormat="false" ht="11.25" hidden="false" customHeight="false" outlineLevel="0" collapsed="false">
      <c r="E534" s="129"/>
      <c r="F534" s="129"/>
      <c r="G534" s="129"/>
      <c r="H534" s="129"/>
      <c r="I534" s="129"/>
      <c r="J534" s="130"/>
    </row>
    <row r="535" customFormat="false" ht="11.25" hidden="false" customHeight="false" outlineLevel="0" collapsed="false">
      <c r="E535" s="129"/>
      <c r="F535" s="129"/>
      <c r="G535" s="129"/>
      <c r="H535" s="129"/>
      <c r="I535" s="129"/>
      <c r="J535" s="130"/>
    </row>
    <row r="536" customFormat="false" ht="11.25" hidden="false" customHeight="false" outlineLevel="0" collapsed="false">
      <c r="E536" s="129"/>
      <c r="F536" s="129"/>
      <c r="G536" s="129"/>
      <c r="H536" s="129"/>
      <c r="I536" s="129"/>
      <c r="J536" s="130"/>
    </row>
    <row r="537" customFormat="false" ht="11.25" hidden="false" customHeight="false" outlineLevel="0" collapsed="false">
      <c r="E537" s="129"/>
      <c r="F537" s="129"/>
      <c r="G537" s="129"/>
      <c r="H537" s="129"/>
      <c r="I537" s="129"/>
      <c r="J537" s="130"/>
    </row>
    <row r="538" customFormat="false" ht="11.25" hidden="false" customHeight="false" outlineLevel="0" collapsed="false">
      <c r="E538" s="129"/>
      <c r="F538" s="129"/>
      <c r="G538" s="129"/>
      <c r="H538" s="129"/>
      <c r="I538" s="129"/>
      <c r="J538" s="130"/>
    </row>
    <row r="539" customFormat="false" ht="11.25" hidden="false" customHeight="false" outlineLevel="0" collapsed="false">
      <c r="E539" s="129"/>
      <c r="F539" s="129"/>
      <c r="G539" s="129"/>
      <c r="H539" s="129"/>
      <c r="I539" s="129"/>
      <c r="J539" s="130"/>
    </row>
    <row r="540" customFormat="false" ht="11.25" hidden="false" customHeight="false" outlineLevel="0" collapsed="false">
      <c r="E540" s="129"/>
      <c r="F540" s="129"/>
      <c r="G540" s="129"/>
      <c r="H540" s="129"/>
      <c r="I540" s="129"/>
      <c r="J540" s="130"/>
    </row>
    <row r="541" customFormat="false" ht="11.25" hidden="false" customHeight="false" outlineLevel="0" collapsed="false">
      <c r="E541" s="129"/>
      <c r="F541" s="129"/>
      <c r="G541" s="129"/>
      <c r="H541" s="129"/>
      <c r="I541" s="129"/>
      <c r="J541" s="130"/>
    </row>
    <row r="542" customFormat="false" ht="11.25" hidden="false" customHeight="false" outlineLevel="0" collapsed="false">
      <c r="E542" s="129"/>
      <c r="F542" s="129"/>
      <c r="G542" s="129"/>
      <c r="H542" s="129"/>
      <c r="I542" s="129"/>
      <c r="J542" s="130"/>
    </row>
    <row r="543" customFormat="false" ht="11.25" hidden="false" customHeight="false" outlineLevel="0" collapsed="false">
      <c r="E543" s="129"/>
      <c r="F543" s="129"/>
      <c r="G543" s="129"/>
      <c r="H543" s="129"/>
      <c r="I543" s="129"/>
      <c r="J543" s="130"/>
    </row>
    <row r="544" customFormat="false" ht="11.25" hidden="false" customHeight="false" outlineLevel="0" collapsed="false">
      <c r="E544" s="129"/>
      <c r="F544" s="129"/>
      <c r="G544" s="129"/>
      <c r="H544" s="129"/>
      <c r="I544" s="129"/>
      <c r="J544" s="130"/>
    </row>
    <row r="545" customFormat="false" ht="11.25" hidden="false" customHeight="false" outlineLevel="0" collapsed="false">
      <c r="E545" s="129"/>
      <c r="F545" s="129"/>
      <c r="G545" s="129"/>
      <c r="H545" s="129"/>
      <c r="I545" s="129"/>
      <c r="J545" s="130"/>
    </row>
    <row r="546" customFormat="false" ht="11.25" hidden="false" customHeight="false" outlineLevel="0" collapsed="false">
      <c r="E546" s="129"/>
      <c r="F546" s="129"/>
      <c r="G546" s="129"/>
      <c r="H546" s="129"/>
      <c r="I546" s="129"/>
      <c r="J546" s="130"/>
    </row>
    <row r="547" customFormat="false" ht="11.25" hidden="false" customHeight="false" outlineLevel="0" collapsed="false">
      <c r="E547" s="129"/>
      <c r="F547" s="129"/>
      <c r="G547" s="129"/>
      <c r="H547" s="129"/>
      <c r="I547" s="129"/>
      <c r="J547" s="130"/>
    </row>
    <row r="548" customFormat="false" ht="11.25" hidden="false" customHeight="false" outlineLevel="0" collapsed="false">
      <c r="E548" s="129"/>
      <c r="F548" s="129"/>
      <c r="G548" s="129"/>
      <c r="H548" s="129"/>
      <c r="I548" s="129"/>
      <c r="J548" s="130"/>
    </row>
    <row r="549" customFormat="false" ht="11.25" hidden="false" customHeight="false" outlineLevel="0" collapsed="false">
      <c r="E549" s="129"/>
      <c r="F549" s="129"/>
      <c r="G549" s="129"/>
      <c r="H549" s="129"/>
      <c r="I549" s="129"/>
      <c r="J549" s="130"/>
    </row>
    <row r="550" customFormat="false" ht="11.25" hidden="false" customHeight="false" outlineLevel="0" collapsed="false">
      <c r="E550" s="129"/>
      <c r="F550" s="129"/>
      <c r="G550" s="129"/>
      <c r="H550" s="129"/>
      <c r="I550" s="129"/>
      <c r="J550" s="130"/>
    </row>
    <row r="551" customFormat="false" ht="11.25" hidden="false" customHeight="false" outlineLevel="0" collapsed="false">
      <c r="E551" s="129"/>
      <c r="F551" s="129"/>
      <c r="G551" s="129"/>
      <c r="H551" s="129"/>
      <c r="I551" s="129"/>
      <c r="J551" s="130"/>
    </row>
    <row r="552" customFormat="false" ht="11.25" hidden="false" customHeight="false" outlineLevel="0" collapsed="false">
      <c r="E552" s="129"/>
      <c r="F552" s="129"/>
      <c r="G552" s="129"/>
      <c r="H552" s="129"/>
      <c r="I552" s="129"/>
      <c r="J552" s="130"/>
    </row>
    <row r="553" customFormat="false" ht="11.25" hidden="false" customHeight="false" outlineLevel="0" collapsed="false">
      <c r="E553" s="129"/>
      <c r="F553" s="129"/>
      <c r="G553" s="129"/>
      <c r="H553" s="129"/>
      <c r="I553" s="129"/>
      <c r="J553" s="130"/>
    </row>
    <row r="554" customFormat="false" ht="11.25" hidden="false" customHeight="false" outlineLevel="0" collapsed="false">
      <c r="E554" s="129"/>
      <c r="F554" s="129"/>
      <c r="G554" s="129"/>
      <c r="H554" s="129"/>
      <c r="I554" s="129"/>
      <c r="J554" s="130"/>
    </row>
    <row r="555" customFormat="false" ht="11.25" hidden="false" customHeight="false" outlineLevel="0" collapsed="false">
      <c r="E555" s="129"/>
      <c r="F555" s="129"/>
      <c r="G555" s="129"/>
      <c r="H555" s="129"/>
      <c r="I555" s="129"/>
      <c r="J555" s="130"/>
    </row>
    <row r="556" customFormat="false" ht="11.25" hidden="false" customHeight="false" outlineLevel="0" collapsed="false">
      <c r="E556" s="129"/>
      <c r="F556" s="129"/>
      <c r="G556" s="129"/>
      <c r="H556" s="129"/>
      <c r="I556" s="129"/>
      <c r="J556" s="130"/>
    </row>
    <row r="557" customFormat="false" ht="11.25" hidden="false" customHeight="false" outlineLevel="0" collapsed="false">
      <c r="E557" s="129"/>
      <c r="F557" s="129"/>
      <c r="G557" s="129"/>
      <c r="H557" s="129"/>
      <c r="I557" s="129"/>
      <c r="J557" s="130"/>
    </row>
    <row r="558" customFormat="false" ht="11.25" hidden="false" customHeight="false" outlineLevel="0" collapsed="false">
      <c r="E558" s="129"/>
      <c r="F558" s="129"/>
      <c r="G558" s="129"/>
      <c r="H558" s="129"/>
      <c r="I558" s="129"/>
      <c r="J558" s="130"/>
    </row>
    <row r="559" customFormat="false" ht="11.25" hidden="false" customHeight="false" outlineLevel="0" collapsed="false">
      <c r="E559" s="129"/>
      <c r="F559" s="129"/>
      <c r="G559" s="129"/>
      <c r="H559" s="129"/>
      <c r="I559" s="129"/>
      <c r="J559" s="130"/>
    </row>
    <row r="560" customFormat="false" ht="11.25" hidden="false" customHeight="false" outlineLevel="0" collapsed="false">
      <c r="E560" s="129"/>
      <c r="F560" s="129"/>
      <c r="G560" s="129"/>
      <c r="H560" s="129"/>
      <c r="I560" s="129"/>
      <c r="J560" s="130"/>
    </row>
    <row r="561" customFormat="false" ht="11.25" hidden="false" customHeight="false" outlineLevel="0" collapsed="false">
      <c r="E561" s="129"/>
      <c r="F561" s="129"/>
      <c r="G561" s="129"/>
      <c r="H561" s="129"/>
      <c r="I561" s="129"/>
      <c r="J561" s="130"/>
    </row>
    <row r="562" customFormat="false" ht="11.25" hidden="false" customHeight="false" outlineLevel="0" collapsed="false">
      <c r="E562" s="129"/>
      <c r="F562" s="129"/>
      <c r="G562" s="129"/>
      <c r="H562" s="129"/>
      <c r="I562" s="129"/>
      <c r="J562" s="130"/>
    </row>
    <row r="563" customFormat="false" ht="11.25" hidden="false" customHeight="false" outlineLevel="0" collapsed="false">
      <c r="E563" s="129"/>
      <c r="F563" s="129"/>
      <c r="G563" s="129"/>
      <c r="H563" s="129"/>
      <c r="I563" s="129"/>
      <c r="J563" s="130"/>
    </row>
    <row r="564" customFormat="false" ht="11.25" hidden="false" customHeight="false" outlineLevel="0" collapsed="false">
      <c r="E564" s="129"/>
      <c r="F564" s="129"/>
      <c r="G564" s="129"/>
      <c r="H564" s="129"/>
      <c r="I564" s="129"/>
      <c r="J564" s="130"/>
    </row>
    <row r="565" customFormat="false" ht="11.25" hidden="false" customHeight="false" outlineLevel="0" collapsed="false">
      <c r="E565" s="129"/>
      <c r="F565" s="129"/>
      <c r="G565" s="129"/>
      <c r="H565" s="129"/>
      <c r="I565" s="129"/>
      <c r="J565" s="130"/>
    </row>
  </sheetData>
  <mergeCells count="4">
    <mergeCell ref="A1:B1"/>
    <mergeCell ref="A2:B2"/>
    <mergeCell ref="G2:I2"/>
    <mergeCell ref="A4:I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G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153" width="4.29"/>
    <col collapsed="false" customWidth="true" hidden="false" outlineLevel="0" max="2" min="2" style="153" width="14.43"/>
    <col collapsed="false" customWidth="true" hidden="false" outlineLevel="0" max="3" min="3" style="154" width="38.29"/>
    <col collapsed="false" customWidth="true" hidden="false" outlineLevel="0" max="4" min="4" style="153" width="4.57"/>
    <col collapsed="false" customWidth="true" hidden="false" outlineLevel="0" max="5" min="5" style="153" width="10.58"/>
    <col collapsed="false" customWidth="true" hidden="false" outlineLevel="0" max="6" min="6" style="153" width="9.85"/>
    <col collapsed="false" customWidth="true" hidden="false" outlineLevel="0" max="7" min="7" style="153" width="12.71"/>
    <col collapsed="false" customWidth="false" hidden="false" outlineLevel="0" max="1025" min="8" style="153" width="9.14"/>
  </cols>
  <sheetData>
    <row r="1" customFormat="false" ht="16.5" hidden="false" customHeight="false" outlineLevel="0" collapsed="false">
      <c r="A1" s="155" t="s">
        <v>96</v>
      </c>
      <c r="B1" s="155"/>
      <c r="C1" s="155"/>
      <c r="D1" s="155"/>
      <c r="E1" s="155"/>
      <c r="F1" s="155"/>
      <c r="G1" s="155"/>
    </row>
    <row r="2" customFormat="false" ht="13.5" hidden="false" customHeight="false" outlineLevel="0" collapsed="false">
      <c r="A2" s="156" t="s">
        <v>97</v>
      </c>
      <c r="B2" s="157"/>
      <c r="C2" s="158"/>
      <c r="D2" s="158"/>
      <c r="E2" s="158"/>
      <c r="F2" s="158"/>
      <c r="G2" s="158"/>
    </row>
    <row r="3" customFormat="false" ht="12.75" hidden="false" customHeight="false" outlineLevel="0" collapsed="false">
      <c r="A3" s="159" t="s">
        <v>98</v>
      </c>
      <c r="B3" s="160"/>
      <c r="C3" s="161"/>
      <c r="D3" s="161"/>
      <c r="E3" s="161"/>
      <c r="F3" s="161"/>
      <c r="G3" s="161"/>
    </row>
    <row r="4" customFormat="false" ht="13.5" hidden="false" customHeight="false" outlineLevel="0" collapsed="false">
      <c r="A4" s="162" t="s">
        <v>99</v>
      </c>
      <c r="B4" s="163"/>
      <c r="C4" s="164"/>
      <c r="D4" s="164"/>
      <c r="E4" s="164"/>
      <c r="F4" s="164"/>
      <c r="G4" s="164"/>
    </row>
    <row r="5" customFormat="false" ht="14.25" hidden="false" customHeight="false" outlineLevel="0" collapsed="false">
      <c r="B5" s="165"/>
      <c r="C5" s="166"/>
      <c r="D5" s="167"/>
    </row>
    <row r="6" customFormat="false" ht="13.5" hidden="false" customHeight="false" outlineLevel="0" collapsed="false">
      <c r="A6" s="168" t="s">
        <v>100</v>
      </c>
      <c r="B6" s="169" t="s">
        <v>101</v>
      </c>
      <c r="C6" s="170" t="s">
        <v>102</v>
      </c>
      <c r="D6" s="171" t="s">
        <v>103</v>
      </c>
      <c r="E6" s="172" t="s">
        <v>104</v>
      </c>
      <c r="F6" s="173" t="s">
        <v>105</v>
      </c>
      <c r="G6" s="174" t="s">
        <v>106</v>
      </c>
    </row>
    <row r="7" customFormat="false" ht="14.25" hidden="false" customHeight="false" outlineLevel="0" collapsed="false">
      <c r="A7" s="175"/>
      <c r="B7" s="176"/>
      <c r="C7" s="177"/>
      <c r="D7" s="178"/>
      <c r="E7" s="179"/>
      <c r="F7" s="180"/>
      <c r="G7" s="181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BH214"/>
  <sheetViews>
    <sheetView showFormulas="false" showGridLines="false" showRowColHeaders="true" showZeros="true" rightToLeft="false" tabSelected="false" showOutlineSymbols="true" defaultGridColor="true" view="normal" topLeftCell="A166" colorId="64" zoomScale="150" zoomScaleNormal="150" zoomScalePageLayoutView="100" workbookViewId="0">
      <selection pane="topLeft" activeCell="F153" activeCellId="0" sqref="F153"/>
    </sheetView>
  </sheetViews>
  <sheetFormatPr defaultColWidth="8.6875" defaultRowHeight="12.75" zeroHeight="false" outlineLevelRow="1" outlineLevelCol="0"/>
  <cols>
    <col collapsed="false" customWidth="true" hidden="false" outlineLevel="0" max="1" min="1" style="0" width="4.29"/>
    <col collapsed="false" customWidth="true" hidden="false" outlineLevel="0" max="2" min="2" style="182" width="14.43"/>
    <col collapsed="false" customWidth="true" hidden="false" outlineLevel="0" max="3" min="3" style="182" width="38.29"/>
    <col collapsed="false" customWidth="true" hidden="false" outlineLevel="0" max="4" min="4" style="0" width="4.57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true" hidden="true" outlineLevel="0" max="14" min="8" style="0" width="11.52"/>
    <col collapsed="false" customWidth="true" hidden="true" outlineLevel="0" max="41" min="29" style="0" width="11.52"/>
  </cols>
  <sheetData>
    <row r="1" customFormat="false" ht="16.5" hidden="false" customHeight="false" outlineLevel="0" collapsed="false">
      <c r="A1" s="155" t="s">
        <v>96</v>
      </c>
      <c r="B1" s="155"/>
      <c r="C1" s="155"/>
      <c r="D1" s="155"/>
      <c r="E1" s="155"/>
      <c r="F1" s="155"/>
      <c r="G1" s="155"/>
      <c r="H1" s="153"/>
      <c r="I1" s="153"/>
      <c r="J1" s="153"/>
    </row>
    <row r="2" customFormat="false" ht="13.5" hidden="false" customHeight="true" outlineLevel="0" collapsed="false">
      <c r="A2" s="156" t="s">
        <v>97</v>
      </c>
      <c r="B2" s="157" t="s">
        <v>14</v>
      </c>
      <c r="C2" s="183" t="s">
        <v>15</v>
      </c>
      <c r="D2" s="183"/>
      <c r="E2" s="183"/>
      <c r="F2" s="183"/>
      <c r="G2" s="183"/>
      <c r="H2" s="153"/>
      <c r="I2" s="153"/>
      <c r="J2" s="153"/>
    </row>
    <row r="3" customFormat="false" ht="12.75" hidden="false" customHeight="true" outlineLevel="0" collapsed="false">
      <c r="A3" s="159" t="s">
        <v>98</v>
      </c>
      <c r="B3" s="160" t="s">
        <v>2</v>
      </c>
      <c r="C3" s="184" t="s">
        <v>9</v>
      </c>
      <c r="D3" s="184"/>
      <c r="E3" s="184"/>
      <c r="F3" s="184"/>
      <c r="G3" s="184"/>
      <c r="H3" s="153"/>
      <c r="I3" s="153"/>
      <c r="J3" s="153"/>
    </row>
    <row r="4" customFormat="false" ht="13.5" hidden="false" customHeight="true" outlineLevel="0" collapsed="false">
      <c r="A4" s="185" t="s">
        <v>99</v>
      </c>
      <c r="B4" s="186" t="s">
        <v>2</v>
      </c>
      <c r="C4" s="187" t="s">
        <v>3</v>
      </c>
      <c r="D4" s="187"/>
      <c r="E4" s="187"/>
      <c r="F4" s="187"/>
      <c r="G4" s="187"/>
      <c r="H4" s="153"/>
      <c r="I4" s="153"/>
      <c r="J4" s="153"/>
    </row>
    <row r="5" customFormat="false" ht="14.25" hidden="false" customHeight="false" outlineLevel="0" collapsed="false">
      <c r="A5" s="153"/>
      <c r="B5" s="165"/>
      <c r="C5" s="166"/>
      <c r="D5" s="167"/>
      <c r="E5" s="153"/>
      <c r="F5" s="153"/>
      <c r="G5" s="153"/>
      <c r="H5" s="153"/>
      <c r="I5" s="153"/>
      <c r="J5" s="153"/>
    </row>
    <row r="6" customFormat="false" ht="14.25" hidden="false" customHeight="false" outlineLevel="0" collapsed="false">
      <c r="A6" s="188" t="s">
        <v>100</v>
      </c>
      <c r="B6" s="189" t="s">
        <v>101</v>
      </c>
      <c r="C6" s="190" t="s">
        <v>102</v>
      </c>
      <c r="D6" s="191" t="s">
        <v>103</v>
      </c>
      <c r="E6" s="192" t="s">
        <v>104</v>
      </c>
      <c r="F6" s="193" t="s">
        <v>105</v>
      </c>
      <c r="G6" s="194" t="s">
        <v>106</v>
      </c>
      <c r="H6" s="153"/>
      <c r="I6" s="153"/>
      <c r="J6" s="153"/>
    </row>
    <row r="7" customFormat="false" ht="12.75" hidden="false" customHeight="false" outlineLevel="0" collapsed="false">
      <c r="A7" s="195" t="s">
        <v>107</v>
      </c>
      <c r="B7" s="196" t="s">
        <v>57</v>
      </c>
      <c r="C7" s="197" t="s">
        <v>58</v>
      </c>
      <c r="D7" s="198"/>
      <c r="E7" s="199"/>
      <c r="F7" s="200" t="n">
        <f aca="false">SUM(G8:G10)</f>
        <v>0</v>
      </c>
      <c r="G7" s="200"/>
      <c r="H7" s="153"/>
      <c r="I7" s="153"/>
      <c r="J7" s="153"/>
    </row>
    <row r="8" customFormat="false" ht="33.75" hidden="false" customHeight="false" outlineLevel="1" collapsed="false">
      <c r="A8" s="201" t="n">
        <v>1</v>
      </c>
      <c r="B8" s="202" t="s">
        <v>108</v>
      </c>
      <c r="C8" s="203" t="s">
        <v>109</v>
      </c>
      <c r="D8" s="204" t="s">
        <v>110</v>
      </c>
      <c r="E8" s="205" t="n">
        <v>1</v>
      </c>
      <c r="F8" s="206"/>
      <c r="G8" s="207" t="n">
        <f aca="false">E8*F8</f>
        <v>0</v>
      </c>
      <c r="H8" s="208"/>
      <c r="I8" s="208"/>
      <c r="J8" s="208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</row>
    <row r="9" customFormat="false" ht="33.75" hidden="false" customHeight="false" outlineLevel="1" collapsed="false">
      <c r="A9" s="201" t="n">
        <v>2</v>
      </c>
      <c r="B9" s="202" t="s">
        <v>111</v>
      </c>
      <c r="C9" s="203" t="s">
        <v>112</v>
      </c>
      <c r="D9" s="204" t="s">
        <v>113</v>
      </c>
      <c r="E9" s="205" t="n">
        <v>1</v>
      </c>
      <c r="F9" s="206"/>
      <c r="G9" s="207" t="n">
        <f aca="false">E9*F9</f>
        <v>0</v>
      </c>
      <c r="H9" s="208"/>
      <c r="I9" s="208"/>
      <c r="J9" s="208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customFormat="false" ht="33.75" hidden="false" customHeight="false" outlineLevel="1" collapsed="false">
      <c r="A10" s="201" t="n">
        <v>3</v>
      </c>
      <c r="B10" s="202" t="s">
        <v>114</v>
      </c>
      <c r="C10" s="203" t="s">
        <v>115</v>
      </c>
      <c r="D10" s="204" t="s">
        <v>113</v>
      </c>
      <c r="E10" s="205" t="n">
        <v>4</v>
      </c>
      <c r="F10" s="206"/>
      <c r="G10" s="207" t="n">
        <f aca="false">E10*F10</f>
        <v>0</v>
      </c>
      <c r="H10" s="208"/>
      <c r="I10" s="208"/>
      <c r="J10" s="208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customFormat="false" ht="12.75" hidden="false" customHeight="false" outlineLevel="0" collapsed="false">
      <c r="A11" s="210" t="s">
        <v>107</v>
      </c>
      <c r="B11" s="211" t="s">
        <v>59</v>
      </c>
      <c r="C11" s="212" t="s">
        <v>60</v>
      </c>
      <c r="D11" s="213"/>
      <c r="E11" s="214"/>
      <c r="F11" s="215" t="n">
        <f aca="false">SUM(G12:G12)</f>
        <v>0</v>
      </c>
      <c r="G11" s="215"/>
      <c r="H11" s="153"/>
      <c r="I11" s="153"/>
      <c r="J11" s="153"/>
    </row>
    <row r="12" customFormat="false" ht="22.5" hidden="false" customHeight="false" outlineLevel="1" collapsed="false">
      <c r="A12" s="201" t="n">
        <v>4</v>
      </c>
      <c r="B12" s="202" t="s">
        <v>116</v>
      </c>
      <c r="C12" s="203" t="s">
        <v>117</v>
      </c>
      <c r="D12" s="204" t="s">
        <v>118</v>
      </c>
      <c r="E12" s="205" t="n">
        <v>0.3</v>
      </c>
      <c r="F12" s="206"/>
      <c r="G12" s="207" t="n">
        <f aca="false">E12*F12</f>
        <v>0</v>
      </c>
      <c r="H12" s="208"/>
      <c r="I12" s="208"/>
      <c r="J12" s="208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customFormat="false" ht="12.75" hidden="false" customHeight="false" outlineLevel="0" collapsed="false">
      <c r="A13" s="210" t="s">
        <v>107</v>
      </c>
      <c r="B13" s="211" t="s">
        <v>61</v>
      </c>
      <c r="C13" s="212" t="s">
        <v>62</v>
      </c>
      <c r="D13" s="213"/>
      <c r="E13" s="214"/>
      <c r="F13" s="215" t="n">
        <f aca="false">SUM(G14:G16)</f>
        <v>0</v>
      </c>
      <c r="G13" s="215"/>
      <c r="H13" s="153"/>
      <c r="I13" s="153"/>
      <c r="J13" s="153"/>
    </row>
    <row r="14" customFormat="false" ht="22.5" hidden="false" customHeight="false" outlineLevel="1" collapsed="false">
      <c r="A14" s="201" t="n">
        <v>5</v>
      </c>
      <c r="B14" s="202" t="s">
        <v>119</v>
      </c>
      <c r="C14" s="203" t="s">
        <v>120</v>
      </c>
      <c r="D14" s="204" t="s">
        <v>113</v>
      </c>
      <c r="E14" s="205" t="n">
        <v>2</v>
      </c>
      <c r="F14" s="206"/>
      <c r="G14" s="207" t="n">
        <f aca="false">E14*F14</f>
        <v>0</v>
      </c>
      <c r="H14" s="208"/>
      <c r="I14" s="208"/>
      <c r="J14" s="208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customFormat="false" ht="22.5" hidden="false" customHeight="false" outlineLevel="1" collapsed="false">
      <c r="A15" s="201" t="n">
        <v>6</v>
      </c>
      <c r="B15" s="202" t="s">
        <v>121</v>
      </c>
      <c r="C15" s="203" t="s">
        <v>122</v>
      </c>
      <c r="D15" s="204" t="s">
        <v>110</v>
      </c>
      <c r="E15" s="205" t="n">
        <v>1</v>
      </c>
      <c r="F15" s="206"/>
      <c r="G15" s="207" t="n">
        <f aca="false">E15*F15</f>
        <v>0</v>
      </c>
      <c r="H15" s="208"/>
      <c r="I15" s="208"/>
      <c r="J15" s="208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customFormat="false" ht="12.75" hidden="false" customHeight="false" outlineLevel="1" collapsed="false">
      <c r="A16" s="201" t="n">
        <v>7</v>
      </c>
      <c r="B16" s="202" t="s">
        <v>123</v>
      </c>
      <c r="C16" s="203" t="s">
        <v>124</v>
      </c>
      <c r="D16" s="204" t="s">
        <v>110</v>
      </c>
      <c r="E16" s="205" t="n">
        <v>1</v>
      </c>
      <c r="F16" s="206"/>
      <c r="G16" s="207" t="n">
        <f aca="false">E16*F16</f>
        <v>0</v>
      </c>
      <c r="H16" s="208"/>
      <c r="I16" s="208"/>
      <c r="J16" s="208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customFormat="false" ht="12.75" hidden="false" customHeight="false" outlineLevel="0" collapsed="false">
      <c r="A17" s="210" t="s">
        <v>107</v>
      </c>
      <c r="B17" s="211" t="s">
        <v>63</v>
      </c>
      <c r="C17" s="212" t="s">
        <v>64</v>
      </c>
      <c r="D17" s="213"/>
      <c r="E17" s="214"/>
      <c r="F17" s="215" t="n">
        <f aca="false">SUM(G18:G21)</f>
        <v>0</v>
      </c>
      <c r="G17" s="215"/>
      <c r="H17" s="153"/>
      <c r="I17" s="153"/>
      <c r="J17" s="153"/>
    </row>
    <row r="18" customFormat="false" ht="22.5" hidden="false" customHeight="false" outlineLevel="1" collapsed="false">
      <c r="A18" s="201" t="n">
        <v>8</v>
      </c>
      <c r="B18" s="202" t="s">
        <v>125</v>
      </c>
      <c r="C18" s="203" t="s">
        <v>126</v>
      </c>
      <c r="D18" s="204" t="s">
        <v>127</v>
      </c>
      <c r="E18" s="205" t="n">
        <v>41</v>
      </c>
      <c r="F18" s="206"/>
      <c r="G18" s="207" t="n">
        <f aca="false">E18*F18</f>
        <v>0</v>
      </c>
      <c r="H18" s="208"/>
      <c r="I18" s="208"/>
      <c r="J18" s="208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customFormat="false" ht="22.5" hidden="false" customHeight="false" outlineLevel="1" collapsed="false">
      <c r="A19" s="201" t="n">
        <v>9</v>
      </c>
      <c r="B19" s="202" t="s">
        <v>128</v>
      </c>
      <c r="C19" s="203" t="s">
        <v>129</v>
      </c>
      <c r="D19" s="204" t="s">
        <v>127</v>
      </c>
      <c r="E19" s="205" t="n">
        <v>28</v>
      </c>
      <c r="F19" s="206"/>
      <c r="G19" s="207" t="n">
        <f aca="false">E19*F19</f>
        <v>0</v>
      </c>
      <c r="H19" s="208"/>
      <c r="I19" s="208"/>
      <c r="J19" s="208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customFormat="false" ht="22.5" hidden="false" customHeight="false" outlineLevel="1" collapsed="false">
      <c r="A20" s="201" t="n">
        <v>10</v>
      </c>
      <c r="B20" s="202" t="s">
        <v>130</v>
      </c>
      <c r="C20" s="203" t="s">
        <v>131</v>
      </c>
      <c r="D20" s="204" t="s">
        <v>127</v>
      </c>
      <c r="E20" s="205" t="n">
        <v>14</v>
      </c>
      <c r="F20" s="206"/>
      <c r="G20" s="207" t="n">
        <f aca="false">E20*F20</f>
        <v>0</v>
      </c>
      <c r="H20" s="208"/>
      <c r="I20" s="208"/>
      <c r="J20" s="208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customFormat="false" ht="12.75" hidden="false" customHeight="false" outlineLevel="1" collapsed="false">
      <c r="A21" s="201" t="n">
        <v>11</v>
      </c>
      <c r="B21" s="202" t="s">
        <v>132</v>
      </c>
      <c r="C21" s="203" t="s">
        <v>133</v>
      </c>
      <c r="D21" s="204" t="s">
        <v>134</v>
      </c>
      <c r="E21" s="205" t="n">
        <f aca="false">SUM(G18:G20)/100</f>
        <v>0</v>
      </c>
      <c r="F21" s="206"/>
      <c r="G21" s="207" t="n">
        <f aca="false">E21*F21</f>
        <v>0</v>
      </c>
      <c r="H21" s="208"/>
      <c r="I21" s="208"/>
      <c r="J21" s="208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customFormat="false" ht="12.75" hidden="false" customHeight="false" outlineLevel="0" collapsed="false">
      <c r="A22" s="210" t="s">
        <v>107</v>
      </c>
      <c r="B22" s="211" t="s">
        <v>65</v>
      </c>
      <c r="C22" s="212" t="s">
        <v>66</v>
      </c>
      <c r="D22" s="213"/>
      <c r="E22" s="214"/>
      <c r="F22" s="215" t="n">
        <f aca="false">SUM(G23:G28)</f>
        <v>0</v>
      </c>
      <c r="G22" s="215"/>
      <c r="H22" s="153"/>
      <c r="I22" s="153"/>
      <c r="J22" s="153"/>
    </row>
    <row r="23" customFormat="false" ht="12.75" hidden="false" customHeight="false" outlineLevel="1" collapsed="false">
      <c r="A23" s="201" t="n">
        <v>12</v>
      </c>
      <c r="B23" s="202" t="s">
        <v>135</v>
      </c>
      <c r="C23" s="203" t="s">
        <v>136</v>
      </c>
      <c r="D23" s="204" t="s">
        <v>127</v>
      </c>
      <c r="E23" s="205" t="n">
        <v>22</v>
      </c>
      <c r="F23" s="206"/>
      <c r="G23" s="207" t="n">
        <f aca="false">E23*F23</f>
        <v>0</v>
      </c>
      <c r="H23" s="208"/>
      <c r="I23" s="208"/>
      <c r="J23" s="208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customFormat="false" ht="12.75" hidden="false" customHeight="false" outlineLevel="1" collapsed="false">
      <c r="A24" s="201" t="n">
        <v>13</v>
      </c>
      <c r="B24" s="202" t="s">
        <v>137</v>
      </c>
      <c r="C24" s="203" t="s">
        <v>138</v>
      </c>
      <c r="D24" s="204" t="s">
        <v>113</v>
      </c>
      <c r="E24" s="205" t="n">
        <v>2</v>
      </c>
      <c r="F24" s="206"/>
      <c r="G24" s="207" t="n">
        <f aca="false">E24*F24</f>
        <v>0</v>
      </c>
      <c r="H24" s="208"/>
      <c r="I24" s="208"/>
      <c r="J24" s="208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customFormat="false" ht="12.75" hidden="false" customHeight="false" outlineLevel="1" collapsed="false">
      <c r="A25" s="201" t="n">
        <v>14</v>
      </c>
      <c r="B25" s="202" t="s">
        <v>139</v>
      </c>
      <c r="C25" s="203" t="s">
        <v>140</v>
      </c>
      <c r="D25" s="204" t="s">
        <v>141</v>
      </c>
      <c r="E25" s="205" t="n">
        <v>1</v>
      </c>
      <c r="F25" s="206"/>
      <c r="G25" s="207" t="n">
        <f aca="false">E25*F25</f>
        <v>0</v>
      </c>
      <c r="H25" s="208"/>
      <c r="I25" s="208"/>
      <c r="J25" s="208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customFormat="false" ht="22.5" hidden="false" customHeight="false" outlineLevel="1" collapsed="false">
      <c r="A26" s="201" t="n">
        <v>15</v>
      </c>
      <c r="B26" s="202" t="s">
        <v>142</v>
      </c>
      <c r="C26" s="203" t="s">
        <v>143</v>
      </c>
      <c r="D26" s="204" t="s">
        <v>127</v>
      </c>
      <c r="E26" s="205" t="n">
        <v>3</v>
      </c>
      <c r="F26" s="206"/>
      <c r="G26" s="207" t="n">
        <f aca="false">E26*F26</f>
        <v>0</v>
      </c>
      <c r="H26" s="208"/>
      <c r="I26" s="208"/>
      <c r="J26" s="208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customFormat="false" ht="22.5" hidden="false" customHeight="false" outlineLevel="1" collapsed="false">
      <c r="A27" s="201" t="n">
        <v>16</v>
      </c>
      <c r="B27" s="202" t="s">
        <v>144</v>
      </c>
      <c r="C27" s="203" t="s">
        <v>145</v>
      </c>
      <c r="D27" s="204" t="s">
        <v>110</v>
      </c>
      <c r="E27" s="205" t="n">
        <v>1</v>
      </c>
      <c r="F27" s="206"/>
      <c r="G27" s="207" t="n">
        <f aca="false">E27*F27</f>
        <v>0</v>
      </c>
      <c r="H27" s="208"/>
      <c r="I27" s="208"/>
      <c r="J27" s="208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customFormat="false" ht="12.75" hidden="false" customHeight="false" outlineLevel="1" collapsed="false">
      <c r="A28" s="201" t="n">
        <v>17</v>
      </c>
      <c r="B28" s="202" t="s">
        <v>146</v>
      </c>
      <c r="C28" s="203" t="s">
        <v>147</v>
      </c>
      <c r="D28" s="204" t="s">
        <v>134</v>
      </c>
      <c r="E28" s="205" t="n">
        <f aca="false">SUM(G23:G27)/100</f>
        <v>0</v>
      </c>
      <c r="F28" s="206"/>
      <c r="G28" s="207" t="n">
        <f aca="false">E28*F28</f>
        <v>0</v>
      </c>
      <c r="H28" s="208"/>
      <c r="I28" s="208"/>
      <c r="J28" s="208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customFormat="false" ht="12.75" hidden="false" customHeight="false" outlineLevel="0" collapsed="false">
      <c r="A29" s="210" t="s">
        <v>107</v>
      </c>
      <c r="B29" s="211" t="s">
        <v>67</v>
      </c>
      <c r="C29" s="212" t="s">
        <v>68</v>
      </c>
      <c r="D29" s="213"/>
      <c r="E29" s="214"/>
      <c r="F29" s="215" t="n">
        <f aca="false">SUM(G30:G58)</f>
        <v>0</v>
      </c>
      <c r="G29" s="215"/>
      <c r="H29" s="153"/>
      <c r="I29" s="153"/>
      <c r="J29" s="153"/>
    </row>
    <row r="30" customFormat="false" ht="12.75" hidden="false" customHeight="false" outlineLevel="1" collapsed="false">
      <c r="A30" s="201" t="n">
        <v>18</v>
      </c>
      <c r="B30" s="202" t="s">
        <v>148</v>
      </c>
      <c r="C30" s="203" t="s">
        <v>149</v>
      </c>
      <c r="D30" s="204" t="s">
        <v>127</v>
      </c>
      <c r="E30" s="205" t="n">
        <v>7</v>
      </c>
      <c r="F30" s="206"/>
      <c r="G30" s="207" t="n">
        <f aca="false">E30*F30</f>
        <v>0</v>
      </c>
      <c r="H30" s="208"/>
      <c r="I30" s="208"/>
      <c r="J30" s="208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customFormat="false" ht="12.75" hidden="false" customHeight="false" outlineLevel="1" collapsed="false">
      <c r="A31" s="201" t="n">
        <v>19</v>
      </c>
      <c r="B31" s="202" t="s">
        <v>150</v>
      </c>
      <c r="C31" s="203" t="s">
        <v>151</v>
      </c>
      <c r="D31" s="204" t="s">
        <v>127</v>
      </c>
      <c r="E31" s="205" t="n">
        <v>6</v>
      </c>
      <c r="F31" s="206"/>
      <c r="G31" s="207" t="n">
        <f aca="false">E31*F31</f>
        <v>0</v>
      </c>
      <c r="H31" s="208"/>
      <c r="I31" s="208"/>
      <c r="J31" s="208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customFormat="false" ht="22.5" hidden="false" customHeight="false" outlineLevel="1" collapsed="false">
      <c r="A32" s="201" t="n">
        <v>20</v>
      </c>
      <c r="B32" s="202" t="s">
        <v>152</v>
      </c>
      <c r="C32" s="203" t="s">
        <v>153</v>
      </c>
      <c r="D32" s="204" t="s">
        <v>127</v>
      </c>
      <c r="E32" s="205" t="n">
        <v>7</v>
      </c>
      <c r="F32" s="206"/>
      <c r="G32" s="207" t="n">
        <f aca="false">E32*F32</f>
        <v>0</v>
      </c>
      <c r="H32" s="208"/>
      <c r="I32" s="208"/>
      <c r="J32" s="208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customFormat="false" ht="22.5" hidden="false" customHeight="false" outlineLevel="1" collapsed="false">
      <c r="A33" s="201" t="n">
        <v>21</v>
      </c>
      <c r="B33" s="202" t="s">
        <v>154</v>
      </c>
      <c r="C33" s="203" t="s">
        <v>155</v>
      </c>
      <c r="D33" s="204" t="s">
        <v>127</v>
      </c>
      <c r="E33" s="205" t="n">
        <v>6</v>
      </c>
      <c r="F33" s="206"/>
      <c r="G33" s="207" t="n">
        <f aca="false">E33*F33</f>
        <v>0</v>
      </c>
      <c r="H33" s="208"/>
      <c r="I33" s="208"/>
      <c r="J33" s="208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customFormat="false" ht="12.75" hidden="false" customHeight="false" outlineLevel="1" collapsed="false">
      <c r="A34" s="201" t="n">
        <v>22</v>
      </c>
      <c r="B34" s="202" t="s">
        <v>156</v>
      </c>
      <c r="C34" s="203" t="s">
        <v>157</v>
      </c>
      <c r="D34" s="204" t="s">
        <v>113</v>
      </c>
      <c r="E34" s="205" t="n">
        <v>1</v>
      </c>
      <c r="F34" s="206"/>
      <c r="G34" s="207" t="n">
        <f aca="false">E34*F34</f>
        <v>0</v>
      </c>
      <c r="H34" s="208"/>
      <c r="I34" s="208"/>
      <c r="J34" s="208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customFormat="false" ht="12.75" hidden="false" customHeight="false" outlineLevel="1" collapsed="false">
      <c r="A35" s="201" t="n">
        <v>23</v>
      </c>
      <c r="B35" s="202" t="s">
        <v>158</v>
      </c>
      <c r="C35" s="203" t="s">
        <v>159</v>
      </c>
      <c r="D35" s="204" t="s">
        <v>113</v>
      </c>
      <c r="E35" s="205" t="n">
        <v>3</v>
      </c>
      <c r="F35" s="206"/>
      <c r="G35" s="207" t="n">
        <f aca="false">E35*F35</f>
        <v>0</v>
      </c>
      <c r="H35" s="208"/>
      <c r="I35" s="208"/>
      <c r="J35" s="208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customFormat="false" ht="12.75" hidden="false" customHeight="false" outlineLevel="1" collapsed="false">
      <c r="A36" s="201" t="n">
        <v>24</v>
      </c>
      <c r="B36" s="202" t="s">
        <v>160</v>
      </c>
      <c r="C36" s="203" t="s">
        <v>161</v>
      </c>
      <c r="D36" s="204" t="s">
        <v>113</v>
      </c>
      <c r="E36" s="205" t="n">
        <v>1</v>
      </c>
      <c r="F36" s="206"/>
      <c r="G36" s="207" t="n">
        <f aca="false">E36*F36</f>
        <v>0</v>
      </c>
      <c r="H36" s="208"/>
      <c r="I36" s="208"/>
      <c r="J36" s="208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customFormat="false" ht="12.75" hidden="false" customHeight="false" outlineLevel="1" collapsed="false">
      <c r="A37" s="201" t="n">
        <v>25</v>
      </c>
      <c r="B37" s="202" t="s">
        <v>162</v>
      </c>
      <c r="C37" s="203" t="s">
        <v>163</v>
      </c>
      <c r="D37" s="204" t="s">
        <v>113</v>
      </c>
      <c r="E37" s="205" t="n">
        <v>1</v>
      </c>
      <c r="F37" s="206"/>
      <c r="G37" s="207" t="n">
        <f aca="false">E37*F37</f>
        <v>0</v>
      </c>
      <c r="H37" s="208"/>
      <c r="I37" s="208"/>
      <c r="J37" s="208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customFormat="false" ht="12.75" hidden="false" customHeight="false" outlineLevel="1" collapsed="false">
      <c r="A38" s="201" t="n">
        <v>26</v>
      </c>
      <c r="B38" s="202" t="s">
        <v>164</v>
      </c>
      <c r="C38" s="203" t="s">
        <v>165</v>
      </c>
      <c r="D38" s="204" t="s">
        <v>113</v>
      </c>
      <c r="E38" s="205" t="n">
        <v>1</v>
      </c>
      <c r="F38" s="206"/>
      <c r="G38" s="207" t="n">
        <f aca="false">E38*F38</f>
        <v>0</v>
      </c>
      <c r="H38" s="208"/>
      <c r="I38" s="208"/>
      <c r="J38" s="208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customFormat="false" ht="12.75" hidden="false" customHeight="false" outlineLevel="1" collapsed="false">
      <c r="A39" s="201" t="n">
        <v>27</v>
      </c>
      <c r="B39" s="202" t="s">
        <v>166</v>
      </c>
      <c r="C39" s="203" t="s">
        <v>167</v>
      </c>
      <c r="D39" s="204" t="s">
        <v>113</v>
      </c>
      <c r="E39" s="205" t="n">
        <v>1</v>
      </c>
      <c r="F39" s="206"/>
      <c r="G39" s="207" t="n">
        <f aca="false">E39*F39</f>
        <v>0</v>
      </c>
      <c r="H39" s="208"/>
      <c r="I39" s="208"/>
      <c r="J39" s="208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customFormat="false" ht="12.75" hidden="false" customHeight="false" outlineLevel="1" collapsed="false">
      <c r="A40" s="201" t="n">
        <v>28</v>
      </c>
      <c r="B40" s="202" t="s">
        <v>168</v>
      </c>
      <c r="C40" s="203" t="s">
        <v>169</v>
      </c>
      <c r="D40" s="204" t="s">
        <v>113</v>
      </c>
      <c r="E40" s="205" t="n">
        <v>1</v>
      </c>
      <c r="F40" s="206"/>
      <c r="G40" s="207" t="n">
        <f aca="false">E40*F40</f>
        <v>0</v>
      </c>
      <c r="H40" s="208"/>
      <c r="I40" s="208"/>
      <c r="J40" s="208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customFormat="false" ht="12.75" hidden="false" customHeight="false" outlineLevel="1" collapsed="false">
      <c r="A41" s="201" t="n">
        <v>29</v>
      </c>
      <c r="B41" s="202" t="s">
        <v>170</v>
      </c>
      <c r="C41" s="203" t="s">
        <v>171</v>
      </c>
      <c r="D41" s="204" t="s">
        <v>113</v>
      </c>
      <c r="E41" s="205" t="n">
        <v>1</v>
      </c>
      <c r="F41" s="206"/>
      <c r="G41" s="207" t="n">
        <f aca="false">E41*F41</f>
        <v>0</v>
      </c>
      <c r="H41" s="208"/>
      <c r="I41" s="208"/>
      <c r="J41" s="208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customFormat="false" ht="12.75" hidden="false" customHeight="false" outlineLevel="1" collapsed="false">
      <c r="A42" s="201" t="n">
        <v>30</v>
      </c>
      <c r="B42" s="202" t="s">
        <v>172</v>
      </c>
      <c r="C42" s="203" t="s">
        <v>173</v>
      </c>
      <c r="D42" s="204" t="s">
        <v>113</v>
      </c>
      <c r="E42" s="205" t="n">
        <v>8</v>
      </c>
      <c r="F42" s="206"/>
      <c r="G42" s="207" t="n">
        <f aca="false">E42*F42</f>
        <v>0</v>
      </c>
      <c r="H42" s="208"/>
      <c r="I42" s="208"/>
      <c r="J42" s="208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customFormat="false" ht="12.75" hidden="false" customHeight="false" outlineLevel="1" collapsed="false">
      <c r="A43" s="201" t="n">
        <v>31</v>
      </c>
      <c r="B43" s="202" t="s">
        <v>174</v>
      </c>
      <c r="C43" s="203" t="s">
        <v>175</v>
      </c>
      <c r="D43" s="204" t="s">
        <v>110</v>
      </c>
      <c r="E43" s="205" t="n">
        <v>1</v>
      </c>
      <c r="F43" s="206"/>
      <c r="G43" s="207" t="n">
        <f aca="false">E43*F43</f>
        <v>0</v>
      </c>
      <c r="H43" s="208"/>
      <c r="I43" s="208"/>
      <c r="J43" s="208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customFormat="false" ht="12.75" hidden="false" customHeight="false" outlineLevel="1" collapsed="false">
      <c r="A44" s="201" t="n">
        <v>32</v>
      </c>
      <c r="B44" s="202" t="s">
        <v>176</v>
      </c>
      <c r="C44" s="203" t="s">
        <v>177</v>
      </c>
      <c r="D44" s="204" t="s">
        <v>110</v>
      </c>
      <c r="E44" s="205" t="n">
        <v>1</v>
      </c>
      <c r="F44" s="206"/>
      <c r="G44" s="207" t="n">
        <f aca="false">E44*F44</f>
        <v>0</v>
      </c>
      <c r="H44" s="208"/>
      <c r="I44" s="208"/>
      <c r="J44" s="208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customFormat="false" ht="12.75" hidden="false" customHeight="false" outlineLevel="1" collapsed="false">
      <c r="A45" s="201" t="n">
        <v>33</v>
      </c>
      <c r="B45" s="202" t="s">
        <v>178</v>
      </c>
      <c r="C45" s="203" t="s">
        <v>179</v>
      </c>
      <c r="D45" s="204" t="s">
        <v>141</v>
      </c>
      <c r="E45" s="205" t="n">
        <v>1</v>
      </c>
      <c r="F45" s="206"/>
      <c r="G45" s="207" t="n">
        <f aca="false">E45*F45</f>
        <v>0</v>
      </c>
      <c r="H45" s="208"/>
      <c r="I45" s="208"/>
      <c r="J45" s="208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customFormat="false" ht="12.75" hidden="false" customHeight="false" outlineLevel="1" collapsed="false">
      <c r="A46" s="201" t="n">
        <v>34</v>
      </c>
      <c r="B46" s="202" t="s">
        <v>180</v>
      </c>
      <c r="C46" s="203" t="s">
        <v>181</v>
      </c>
      <c r="D46" s="204" t="s">
        <v>141</v>
      </c>
      <c r="E46" s="205" t="n">
        <v>1</v>
      </c>
      <c r="F46" s="206"/>
      <c r="G46" s="207" t="n">
        <f aca="false">E46*F46</f>
        <v>0</v>
      </c>
      <c r="H46" s="208"/>
      <c r="I46" s="208"/>
      <c r="J46" s="208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customFormat="false" ht="12.75" hidden="false" customHeight="false" outlineLevel="1" collapsed="false">
      <c r="A47" s="201" t="n">
        <v>35</v>
      </c>
      <c r="B47" s="202" t="s">
        <v>182</v>
      </c>
      <c r="C47" s="203" t="s">
        <v>183</v>
      </c>
      <c r="D47" s="204" t="s">
        <v>113</v>
      </c>
      <c r="E47" s="205" t="n">
        <v>1</v>
      </c>
      <c r="F47" s="206"/>
      <c r="G47" s="207" t="n">
        <f aca="false">E47*F47</f>
        <v>0</v>
      </c>
      <c r="H47" s="208"/>
      <c r="I47" s="208"/>
      <c r="J47" s="208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customFormat="false" ht="12.75" hidden="false" customHeight="false" outlineLevel="1" collapsed="false">
      <c r="A48" s="201" t="n">
        <v>36</v>
      </c>
      <c r="B48" s="202" t="s">
        <v>184</v>
      </c>
      <c r="C48" s="203" t="s">
        <v>185</v>
      </c>
      <c r="D48" s="204" t="s">
        <v>113</v>
      </c>
      <c r="E48" s="205" t="n">
        <v>2</v>
      </c>
      <c r="F48" s="206"/>
      <c r="G48" s="207" t="n">
        <f aca="false">E48*F48</f>
        <v>0</v>
      </c>
      <c r="H48" s="208"/>
      <c r="I48" s="208"/>
      <c r="J48" s="208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customFormat="false" ht="12.75" hidden="false" customHeight="false" outlineLevel="1" collapsed="false">
      <c r="A49" s="201" t="n">
        <v>37</v>
      </c>
      <c r="B49" s="202" t="s">
        <v>186</v>
      </c>
      <c r="C49" s="203" t="s">
        <v>187</v>
      </c>
      <c r="D49" s="204" t="s">
        <v>113</v>
      </c>
      <c r="E49" s="205" t="n">
        <v>1</v>
      </c>
      <c r="F49" s="206"/>
      <c r="G49" s="207" t="n">
        <f aca="false">E49*F49</f>
        <v>0</v>
      </c>
      <c r="H49" s="208"/>
      <c r="I49" s="208"/>
      <c r="J49" s="208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customFormat="false" ht="12.75" hidden="false" customHeight="false" outlineLevel="1" collapsed="false">
      <c r="A50" s="201" t="n">
        <v>38</v>
      </c>
      <c r="B50" s="202" t="s">
        <v>188</v>
      </c>
      <c r="C50" s="203" t="s">
        <v>189</v>
      </c>
      <c r="D50" s="204" t="s">
        <v>113</v>
      </c>
      <c r="E50" s="205" t="n">
        <v>1</v>
      </c>
      <c r="F50" s="206"/>
      <c r="G50" s="207" t="n">
        <f aca="false">E50*F50</f>
        <v>0</v>
      </c>
      <c r="H50" s="208"/>
      <c r="I50" s="208"/>
      <c r="J50" s="208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</row>
    <row r="51" customFormat="false" ht="12.75" hidden="false" customHeight="false" outlineLevel="1" collapsed="false">
      <c r="A51" s="201" t="n">
        <v>39</v>
      </c>
      <c r="B51" s="202" t="s">
        <v>190</v>
      </c>
      <c r="C51" s="203" t="s">
        <v>191</v>
      </c>
      <c r="D51" s="204" t="s">
        <v>113</v>
      </c>
      <c r="E51" s="205" t="n">
        <v>1</v>
      </c>
      <c r="F51" s="206"/>
      <c r="G51" s="207" t="n">
        <f aca="false">E51*F51</f>
        <v>0</v>
      </c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customFormat="false" ht="12.75" hidden="false" customHeight="false" outlineLevel="1" collapsed="false">
      <c r="A52" s="201" t="n">
        <v>40</v>
      </c>
      <c r="B52" s="202" t="s">
        <v>192</v>
      </c>
      <c r="C52" s="203" t="s">
        <v>193</v>
      </c>
      <c r="D52" s="204" t="s">
        <v>113</v>
      </c>
      <c r="E52" s="205" t="n">
        <v>1</v>
      </c>
      <c r="F52" s="206"/>
      <c r="G52" s="207" t="n">
        <f aca="false">E52*F52</f>
        <v>0</v>
      </c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customFormat="false" ht="22.5" hidden="false" customHeight="false" outlineLevel="1" collapsed="false">
      <c r="A53" s="201" t="n">
        <v>41</v>
      </c>
      <c r="B53" s="202" t="s">
        <v>194</v>
      </c>
      <c r="C53" s="203" t="s">
        <v>195</v>
      </c>
      <c r="D53" s="204" t="s">
        <v>110</v>
      </c>
      <c r="E53" s="205" t="n">
        <v>1</v>
      </c>
      <c r="F53" s="206"/>
      <c r="G53" s="207" t="n">
        <f aca="false">E53*F53</f>
        <v>0</v>
      </c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customFormat="false" ht="12.75" hidden="false" customHeight="false" outlineLevel="1" collapsed="false">
      <c r="A54" s="201" t="n">
        <v>42</v>
      </c>
      <c r="B54" s="202" t="s">
        <v>196</v>
      </c>
      <c r="C54" s="203" t="s">
        <v>197</v>
      </c>
      <c r="D54" s="204" t="s">
        <v>113</v>
      </c>
      <c r="E54" s="205" t="n">
        <v>1</v>
      </c>
      <c r="F54" s="206"/>
      <c r="G54" s="207" t="n">
        <f aca="false">E54*F54</f>
        <v>0</v>
      </c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customFormat="false" ht="22.5" hidden="false" customHeight="false" outlineLevel="1" collapsed="false">
      <c r="A55" s="201" t="n">
        <v>43</v>
      </c>
      <c r="B55" s="202" t="s">
        <v>198</v>
      </c>
      <c r="C55" s="203" t="s">
        <v>199</v>
      </c>
      <c r="D55" s="204" t="s">
        <v>141</v>
      </c>
      <c r="E55" s="205" t="n">
        <v>1</v>
      </c>
      <c r="F55" s="206"/>
      <c r="G55" s="207" t="n">
        <f aca="false">E55*F55</f>
        <v>0</v>
      </c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customFormat="false" ht="12.75" hidden="false" customHeight="false" outlineLevel="1" collapsed="false">
      <c r="A56" s="201" t="n">
        <v>44</v>
      </c>
      <c r="B56" s="202" t="s">
        <v>200</v>
      </c>
      <c r="C56" s="203" t="s">
        <v>201</v>
      </c>
      <c r="D56" s="204" t="s">
        <v>113</v>
      </c>
      <c r="E56" s="205" t="n">
        <v>1</v>
      </c>
      <c r="F56" s="206"/>
      <c r="G56" s="207" t="n">
        <f aca="false">E56*F56</f>
        <v>0</v>
      </c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customFormat="false" ht="12.75" hidden="false" customHeight="false" outlineLevel="1" collapsed="false">
      <c r="A57" s="201" t="n">
        <v>45</v>
      </c>
      <c r="B57" s="202" t="s">
        <v>202</v>
      </c>
      <c r="C57" s="203" t="s">
        <v>203</v>
      </c>
      <c r="D57" s="204" t="s">
        <v>113</v>
      </c>
      <c r="E57" s="205" t="n">
        <v>1</v>
      </c>
      <c r="F57" s="206"/>
      <c r="G57" s="207" t="n">
        <f aca="false">E57*F57</f>
        <v>0</v>
      </c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customFormat="false" ht="12.75" hidden="false" customHeight="false" outlineLevel="1" collapsed="false">
      <c r="A58" s="201" t="n">
        <v>46</v>
      </c>
      <c r="B58" s="202" t="s">
        <v>204</v>
      </c>
      <c r="C58" s="203" t="s">
        <v>205</v>
      </c>
      <c r="D58" s="204" t="s">
        <v>134</v>
      </c>
      <c r="E58" s="205" t="n">
        <f aca="false">SUM(G30:G57)/100</f>
        <v>0</v>
      </c>
      <c r="F58" s="206"/>
      <c r="G58" s="207" t="n">
        <f aca="false">E58*F58</f>
        <v>0</v>
      </c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customFormat="false" ht="12.75" hidden="false" customHeight="false" outlineLevel="0" collapsed="false">
      <c r="A59" s="210" t="s">
        <v>107</v>
      </c>
      <c r="B59" s="211" t="s">
        <v>69</v>
      </c>
      <c r="C59" s="212" t="s">
        <v>70</v>
      </c>
      <c r="D59" s="213"/>
      <c r="E59" s="214"/>
      <c r="F59" s="215" t="n">
        <f aca="false">SUM(G60:G76)</f>
        <v>0</v>
      </c>
      <c r="G59" s="215"/>
    </row>
    <row r="60" customFormat="false" ht="12.75" hidden="false" customHeight="false" outlineLevel="1" collapsed="false">
      <c r="A60" s="201" t="n">
        <v>47</v>
      </c>
      <c r="B60" s="202" t="s">
        <v>206</v>
      </c>
      <c r="C60" s="203" t="s">
        <v>207</v>
      </c>
      <c r="D60" s="204" t="s">
        <v>127</v>
      </c>
      <c r="E60" s="205" t="n">
        <v>3</v>
      </c>
      <c r="F60" s="206"/>
      <c r="G60" s="207" t="n">
        <f aca="false">E60*F60</f>
        <v>0</v>
      </c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</row>
    <row r="61" customFormat="false" ht="12.75" hidden="false" customHeight="false" outlineLevel="1" collapsed="false">
      <c r="A61" s="201" t="n">
        <v>48</v>
      </c>
      <c r="B61" s="202" t="s">
        <v>208</v>
      </c>
      <c r="C61" s="203" t="s">
        <v>209</v>
      </c>
      <c r="D61" s="204" t="s">
        <v>127</v>
      </c>
      <c r="E61" s="205" t="n">
        <v>5</v>
      </c>
      <c r="F61" s="206"/>
      <c r="G61" s="207" t="n">
        <f aca="false">E61*F61</f>
        <v>0</v>
      </c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customFormat="false" ht="12.75" hidden="false" customHeight="false" outlineLevel="1" collapsed="false">
      <c r="A62" s="201" t="n">
        <v>49</v>
      </c>
      <c r="B62" s="202" t="s">
        <v>210</v>
      </c>
      <c r="C62" s="203" t="s">
        <v>211</v>
      </c>
      <c r="D62" s="204" t="s">
        <v>127</v>
      </c>
      <c r="E62" s="205" t="n">
        <v>62</v>
      </c>
      <c r="F62" s="206"/>
      <c r="G62" s="207" t="n">
        <f aca="false">E62*F62</f>
        <v>0</v>
      </c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customFormat="false" ht="12.75" hidden="false" customHeight="false" outlineLevel="1" collapsed="false">
      <c r="A63" s="201" t="n">
        <v>50</v>
      </c>
      <c r="B63" s="202" t="s">
        <v>212</v>
      </c>
      <c r="C63" s="203" t="s">
        <v>213</v>
      </c>
      <c r="D63" s="204" t="s">
        <v>127</v>
      </c>
      <c r="E63" s="205" t="n">
        <v>0.5</v>
      </c>
      <c r="F63" s="206"/>
      <c r="G63" s="207" t="n">
        <f aca="false">E63*F63</f>
        <v>0</v>
      </c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customFormat="false" ht="12.75" hidden="false" customHeight="false" outlineLevel="1" collapsed="false">
      <c r="A64" s="201" t="n">
        <v>51</v>
      </c>
      <c r="B64" s="202" t="s">
        <v>214</v>
      </c>
      <c r="C64" s="216" t="s">
        <v>215</v>
      </c>
      <c r="D64" s="204" t="s">
        <v>141</v>
      </c>
      <c r="E64" s="205" t="n">
        <v>2</v>
      </c>
      <c r="F64" s="206"/>
      <c r="G64" s="207" t="n">
        <f aca="false">E64*F64</f>
        <v>0</v>
      </c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customFormat="false" ht="12.75" hidden="false" customHeight="false" outlineLevel="1" collapsed="false">
      <c r="A65" s="201" t="n">
        <v>52</v>
      </c>
      <c r="B65" s="202" t="s">
        <v>216</v>
      </c>
      <c r="C65" s="203" t="s">
        <v>217</v>
      </c>
      <c r="D65" s="204" t="s">
        <v>110</v>
      </c>
      <c r="E65" s="205" t="n">
        <v>1</v>
      </c>
      <c r="F65" s="206"/>
      <c r="G65" s="207" t="n">
        <f aca="false">E65*F65</f>
        <v>0</v>
      </c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customFormat="false" ht="12.75" hidden="false" customHeight="false" outlineLevel="1" collapsed="false">
      <c r="A66" s="201" t="n">
        <v>53</v>
      </c>
      <c r="B66" s="202" t="s">
        <v>218</v>
      </c>
      <c r="C66" s="203" t="s">
        <v>219</v>
      </c>
      <c r="D66" s="204" t="s">
        <v>110</v>
      </c>
      <c r="E66" s="205" t="n">
        <v>1</v>
      </c>
      <c r="F66" s="206"/>
      <c r="G66" s="207" t="n">
        <f aca="false">E66*F66</f>
        <v>0</v>
      </c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</row>
    <row r="67" customFormat="false" ht="12.75" hidden="false" customHeight="false" outlineLevel="1" collapsed="false">
      <c r="A67" s="201" t="n">
        <v>54</v>
      </c>
      <c r="B67" s="202" t="s">
        <v>220</v>
      </c>
      <c r="C67" s="203" t="s">
        <v>221</v>
      </c>
      <c r="D67" s="204" t="s">
        <v>113</v>
      </c>
      <c r="E67" s="205" t="n">
        <v>1</v>
      </c>
      <c r="F67" s="206"/>
      <c r="G67" s="207" t="n">
        <f aca="false">E67*F67</f>
        <v>0</v>
      </c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</row>
    <row r="68" customFormat="false" ht="12.75" hidden="false" customHeight="false" outlineLevel="1" collapsed="false">
      <c r="A68" s="201" t="n">
        <v>55</v>
      </c>
      <c r="B68" s="202" t="s">
        <v>222</v>
      </c>
      <c r="C68" s="203" t="s">
        <v>223</v>
      </c>
      <c r="D68" s="204" t="s">
        <v>110</v>
      </c>
      <c r="E68" s="205" t="n">
        <v>1</v>
      </c>
      <c r="F68" s="206"/>
      <c r="G68" s="207" t="n">
        <f aca="false">E68*F68</f>
        <v>0</v>
      </c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</row>
    <row r="69" customFormat="false" ht="12.75" hidden="false" customHeight="false" outlineLevel="1" collapsed="false">
      <c r="A69" s="201" t="n">
        <v>56</v>
      </c>
      <c r="B69" s="202" t="s">
        <v>224</v>
      </c>
      <c r="C69" s="203" t="s">
        <v>225</v>
      </c>
      <c r="D69" s="204" t="s">
        <v>113</v>
      </c>
      <c r="E69" s="205" t="n">
        <v>2</v>
      </c>
      <c r="F69" s="206"/>
      <c r="G69" s="207" t="n">
        <f aca="false">E69*F69</f>
        <v>0</v>
      </c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</row>
    <row r="70" customFormat="false" ht="12.75" hidden="false" customHeight="false" outlineLevel="1" collapsed="false">
      <c r="A70" s="201" t="n">
        <v>57</v>
      </c>
      <c r="B70" s="202" t="s">
        <v>226</v>
      </c>
      <c r="C70" s="203" t="s">
        <v>227</v>
      </c>
      <c r="D70" s="204" t="s">
        <v>113</v>
      </c>
      <c r="E70" s="205" t="n">
        <v>2</v>
      </c>
      <c r="F70" s="206"/>
      <c r="G70" s="207" t="n">
        <f aca="false">E70*F70</f>
        <v>0</v>
      </c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</row>
    <row r="71" customFormat="false" ht="12.75" hidden="false" customHeight="false" outlineLevel="1" collapsed="false">
      <c r="A71" s="201" t="n">
        <v>58</v>
      </c>
      <c r="B71" s="202" t="s">
        <v>228</v>
      </c>
      <c r="C71" s="203" t="s">
        <v>229</v>
      </c>
      <c r="D71" s="204" t="s">
        <v>113</v>
      </c>
      <c r="E71" s="205" t="n">
        <v>1</v>
      </c>
      <c r="F71" s="206"/>
      <c r="G71" s="207" t="n">
        <f aca="false">E71*F71</f>
        <v>0</v>
      </c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</row>
    <row r="72" customFormat="false" ht="12.75" hidden="false" customHeight="false" outlineLevel="1" collapsed="false">
      <c r="A72" s="201" t="n">
        <v>59</v>
      </c>
      <c r="B72" s="202" t="s">
        <v>230</v>
      </c>
      <c r="C72" s="203" t="s">
        <v>231</v>
      </c>
      <c r="D72" s="204" t="s">
        <v>113</v>
      </c>
      <c r="E72" s="205" t="n">
        <v>1</v>
      </c>
      <c r="F72" s="206"/>
      <c r="G72" s="207" t="n">
        <f aca="false">E72*F72</f>
        <v>0</v>
      </c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</row>
    <row r="73" customFormat="false" ht="12.75" hidden="false" customHeight="false" outlineLevel="1" collapsed="false">
      <c r="A73" s="201" t="n">
        <v>60</v>
      </c>
      <c r="B73" s="202" t="s">
        <v>232</v>
      </c>
      <c r="C73" s="203" t="s">
        <v>233</v>
      </c>
      <c r="D73" s="204" t="s">
        <v>113</v>
      </c>
      <c r="E73" s="205" t="n">
        <v>1</v>
      </c>
      <c r="F73" s="206"/>
      <c r="G73" s="207" t="n">
        <f aca="false">E73*F73</f>
        <v>0</v>
      </c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</row>
    <row r="74" customFormat="false" ht="12.75" hidden="false" customHeight="false" outlineLevel="1" collapsed="false">
      <c r="A74" s="201" t="n">
        <v>61</v>
      </c>
      <c r="B74" s="202" t="s">
        <v>234</v>
      </c>
      <c r="C74" s="203" t="s">
        <v>235</v>
      </c>
      <c r="D74" s="204" t="s">
        <v>113</v>
      </c>
      <c r="E74" s="205" t="n">
        <v>8</v>
      </c>
      <c r="F74" s="206"/>
      <c r="G74" s="207" t="n">
        <f aca="false">E74*F74</f>
        <v>0</v>
      </c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</row>
    <row r="75" customFormat="false" ht="22.5" hidden="false" customHeight="false" outlineLevel="1" collapsed="false">
      <c r="A75" s="201" t="n">
        <v>62</v>
      </c>
      <c r="B75" s="202" t="s">
        <v>236</v>
      </c>
      <c r="C75" s="203" t="s">
        <v>237</v>
      </c>
      <c r="D75" s="204" t="s">
        <v>110</v>
      </c>
      <c r="E75" s="205" t="n">
        <v>1</v>
      </c>
      <c r="F75" s="206"/>
      <c r="G75" s="207" t="n">
        <f aca="false">E75*F75</f>
        <v>0</v>
      </c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</row>
    <row r="76" customFormat="false" ht="12.75" hidden="false" customHeight="false" outlineLevel="1" collapsed="false">
      <c r="A76" s="201" t="n">
        <v>63</v>
      </c>
      <c r="B76" s="202" t="s">
        <v>238</v>
      </c>
      <c r="C76" s="203" t="s">
        <v>239</v>
      </c>
      <c r="D76" s="204" t="s">
        <v>134</v>
      </c>
      <c r="E76" s="205" t="n">
        <f aca="false">SUM(G60:G75)/100</f>
        <v>0</v>
      </c>
      <c r="F76" s="206"/>
      <c r="G76" s="207" t="n">
        <f aca="false">E76*F76</f>
        <v>0</v>
      </c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</row>
    <row r="77" customFormat="false" ht="12.75" hidden="false" customHeight="false" outlineLevel="0" collapsed="false">
      <c r="A77" s="210" t="s">
        <v>107</v>
      </c>
      <c r="B77" s="211" t="s">
        <v>71</v>
      </c>
      <c r="C77" s="212" t="s">
        <v>72</v>
      </c>
      <c r="D77" s="213"/>
      <c r="E77" s="214"/>
      <c r="F77" s="215" t="n">
        <f aca="false">SUM(G78:G80)</f>
        <v>0</v>
      </c>
      <c r="G77" s="215"/>
    </row>
    <row r="78" customFormat="false" ht="12.75" hidden="false" customHeight="false" outlineLevel="1" collapsed="false">
      <c r="A78" s="201" t="n">
        <v>64</v>
      </c>
      <c r="B78" s="202" t="s">
        <v>240</v>
      </c>
      <c r="C78" s="203" t="s">
        <v>241</v>
      </c>
      <c r="D78" s="204" t="s">
        <v>141</v>
      </c>
      <c r="E78" s="205" t="n">
        <v>1</v>
      </c>
      <c r="F78" s="206"/>
      <c r="G78" s="207" t="n">
        <f aca="false">E78*F78</f>
        <v>0</v>
      </c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</row>
    <row r="79" customFormat="false" ht="12.75" hidden="false" customHeight="false" outlineLevel="1" collapsed="false">
      <c r="A79" s="201" t="n">
        <v>65</v>
      </c>
      <c r="B79" s="202" t="s">
        <v>242</v>
      </c>
      <c r="C79" s="203" t="s">
        <v>243</v>
      </c>
      <c r="D79" s="204" t="s">
        <v>141</v>
      </c>
      <c r="E79" s="205" t="n">
        <v>4</v>
      </c>
      <c r="F79" s="206"/>
      <c r="G79" s="207" t="n">
        <f aca="false">E79*F79</f>
        <v>0</v>
      </c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</row>
    <row r="80" customFormat="false" ht="12.75" hidden="false" customHeight="false" outlineLevel="1" collapsed="false">
      <c r="A80" s="201" t="n">
        <v>66</v>
      </c>
      <c r="B80" s="202" t="s">
        <v>244</v>
      </c>
      <c r="C80" s="203" t="s">
        <v>245</v>
      </c>
      <c r="D80" s="204" t="s">
        <v>141</v>
      </c>
      <c r="E80" s="205" t="n">
        <v>1</v>
      </c>
      <c r="F80" s="206"/>
      <c r="G80" s="207" t="n">
        <f aca="false">E80*F80</f>
        <v>0</v>
      </c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</row>
    <row r="81" customFormat="false" ht="12.75" hidden="false" customHeight="false" outlineLevel="0" collapsed="false">
      <c r="A81" s="210" t="s">
        <v>107</v>
      </c>
      <c r="B81" s="211" t="s">
        <v>73</v>
      </c>
      <c r="C81" s="212" t="s">
        <v>74</v>
      </c>
      <c r="D81" s="213"/>
      <c r="E81" s="214"/>
      <c r="F81" s="215" t="n">
        <f aca="false">SUM(G82:G88)</f>
        <v>0</v>
      </c>
      <c r="G81" s="215"/>
    </row>
    <row r="82" customFormat="false" ht="12.75" hidden="false" customHeight="false" outlineLevel="1" collapsed="false">
      <c r="A82" s="201" t="n">
        <v>67</v>
      </c>
      <c r="B82" s="202" t="s">
        <v>246</v>
      </c>
      <c r="C82" s="216" t="s">
        <v>247</v>
      </c>
      <c r="D82" s="204" t="s">
        <v>113</v>
      </c>
      <c r="E82" s="205" t="n">
        <v>1</v>
      </c>
      <c r="F82" s="206"/>
      <c r="G82" s="207" t="n">
        <f aca="false">E82*F82</f>
        <v>0</v>
      </c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</row>
    <row r="83" customFormat="false" ht="12.75" hidden="false" customHeight="false" outlineLevel="1" collapsed="false">
      <c r="A83" s="201" t="n">
        <v>68</v>
      </c>
      <c r="B83" s="202" t="s">
        <v>248</v>
      </c>
      <c r="C83" s="203" t="s">
        <v>249</v>
      </c>
      <c r="D83" s="204" t="s">
        <v>141</v>
      </c>
      <c r="E83" s="205" t="n">
        <v>2</v>
      </c>
      <c r="F83" s="206"/>
      <c r="G83" s="207" t="n">
        <f aca="false">E83*F83</f>
        <v>0</v>
      </c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</row>
    <row r="84" customFormat="false" ht="12.75" hidden="false" customHeight="false" outlineLevel="1" collapsed="false">
      <c r="A84" s="201" t="n">
        <v>69</v>
      </c>
      <c r="B84" s="202" t="s">
        <v>250</v>
      </c>
      <c r="C84" s="203" t="s">
        <v>251</v>
      </c>
      <c r="D84" s="204" t="s">
        <v>127</v>
      </c>
      <c r="E84" s="205" t="n">
        <v>3</v>
      </c>
      <c r="F84" s="206"/>
      <c r="G84" s="207" t="n">
        <f aca="false">E84*F84</f>
        <v>0</v>
      </c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</row>
    <row r="85" customFormat="false" ht="22.5" hidden="false" customHeight="false" outlineLevel="1" collapsed="false">
      <c r="A85" s="201" t="n">
        <v>70</v>
      </c>
      <c r="B85" s="202" t="s">
        <v>252</v>
      </c>
      <c r="C85" s="203" t="s">
        <v>253</v>
      </c>
      <c r="D85" s="204" t="s">
        <v>113</v>
      </c>
      <c r="E85" s="205" t="n">
        <v>2</v>
      </c>
      <c r="F85" s="206"/>
      <c r="G85" s="207" t="n">
        <f aca="false">E85*F85</f>
        <v>0</v>
      </c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</row>
    <row r="86" customFormat="false" ht="22.5" hidden="false" customHeight="false" outlineLevel="1" collapsed="false">
      <c r="A86" s="201" t="n">
        <v>71</v>
      </c>
      <c r="B86" s="202" t="s">
        <v>254</v>
      </c>
      <c r="C86" s="203" t="s">
        <v>255</v>
      </c>
      <c r="D86" s="204" t="s">
        <v>110</v>
      </c>
      <c r="E86" s="205" t="n">
        <v>1</v>
      </c>
      <c r="F86" s="206"/>
      <c r="G86" s="207" t="n">
        <f aca="false">E86*F86</f>
        <v>0</v>
      </c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</row>
    <row r="87" customFormat="false" ht="12.75" hidden="false" customHeight="false" outlineLevel="1" collapsed="false">
      <c r="A87" s="201" t="n">
        <v>72</v>
      </c>
      <c r="B87" s="202" t="s">
        <v>256</v>
      </c>
      <c r="C87" s="203" t="s">
        <v>257</v>
      </c>
      <c r="D87" s="204" t="s">
        <v>110</v>
      </c>
      <c r="E87" s="205" t="n">
        <v>1</v>
      </c>
      <c r="F87" s="206"/>
      <c r="G87" s="207" t="n">
        <f aca="false">E87*F87</f>
        <v>0</v>
      </c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</row>
    <row r="88" customFormat="false" ht="12.75" hidden="false" customHeight="false" outlineLevel="1" collapsed="false">
      <c r="A88" s="201" t="n">
        <v>73</v>
      </c>
      <c r="B88" s="202" t="s">
        <v>258</v>
      </c>
      <c r="C88" s="203" t="s">
        <v>259</v>
      </c>
      <c r="D88" s="204" t="s">
        <v>134</v>
      </c>
      <c r="E88" s="205" t="n">
        <f aca="false">SUM(G82:G87)/100</f>
        <v>0</v>
      </c>
      <c r="F88" s="206"/>
      <c r="G88" s="207" t="n">
        <f aca="false">E88*F88</f>
        <v>0</v>
      </c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</row>
    <row r="89" customFormat="false" ht="12.75" hidden="false" customHeight="false" outlineLevel="0" collapsed="false">
      <c r="A89" s="210" t="s">
        <v>107</v>
      </c>
      <c r="B89" s="211" t="s">
        <v>75</v>
      </c>
      <c r="C89" s="212" t="s">
        <v>76</v>
      </c>
      <c r="D89" s="213"/>
      <c r="E89" s="214"/>
      <c r="F89" s="215" t="n">
        <f aca="false">SUM(G90:G100)</f>
        <v>0</v>
      </c>
      <c r="G89" s="215"/>
    </row>
    <row r="90" customFormat="false" ht="12.75" hidden="false" customHeight="false" outlineLevel="1" collapsed="false">
      <c r="A90" s="201" t="n">
        <v>74</v>
      </c>
      <c r="B90" s="202" t="s">
        <v>260</v>
      </c>
      <c r="C90" s="203" t="s">
        <v>261</v>
      </c>
      <c r="D90" s="204" t="s">
        <v>141</v>
      </c>
      <c r="E90" s="205" t="n">
        <v>1</v>
      </c>
      <c r="F90" s="206"/>
      <c r="G90" s="207" t="n">
        <f aca="false">E90*F90</f>
        <v>0</v>
      </c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</row>
    <row r="91" customFormat="false" ht="12.75" hidden="false" customHeight="false" outlineLevel="1" collapsed="false">
      <c r="A91" s="201" t="n">
        <v>75</v>
      </c>
      <c r="B91" s="202" t="s">
        <v>262</v>
      </c>
      <c r="C91" s="203" t="s">
        <v>263</v>
      </c>
      <c r="D91" s="204" t="s">
        <v>141</v>
      </c>
      <c r="E91" s="205" t="n">
        <v>1</v>
      </c>
      <c r="F91" s="206"/>
      <c r="G91" s="207" t="n">
        <f aca="false">E91*F91</f>
        <v>0</v>
      </c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</row>
    <row r="92" customFormat="false" ht="12.75" hidden="false" customHeight="false" outlineLevel="1" collapsed="false">
      <c r="A92" s="201" t="n">
        <v>76</v>
      </c>
      <c r="B92" s="202" t="s">
        <v>264</v>
      </c>
      <c r="C92" s="203" t="s">
        <v>265</v>
      </c>
      <c r="D92" s="204" t="s">
        <v>141</v>
      </c>
      <c r="E92" s="205" t="n">
        <v>4</v>
      </c>
      <c r="F92" s="206"/>
      <c r="G92" s="207" t="n">
        <f aca="false">E92*F92</f>
        <v>0</v>
      </c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</row>
    <row r="93" customFormat="false" ht="12.75" hidden="false" customHeight="false" outlineLevel="1" collapsed="false">
      <c r="A93" s="201" t="n">
        <v>77</v>
      </c>
      <c r="B93" s="202" t="s">
        <v>266</v>
      </c>
      <c r="C93" s="203" t="s">
        <v>267</v>
      </c>
      <c r="D93" s="204" t="s">
        <v>113</v>
      </c>
      <c r="E93" s="205" t="n">
        <v>8</v>
      </c>
      <c r="F93" s="206"/>
      <c r="G93" s="207" t="n">
        <f aca="false">E93*F93</f>
        <v>0</v>
      </c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</row>
    <row r="94" customFormat="false" ht="22.5" hidden="false" customHeight="false" outlineLevel="1" collapsed="false">
      <c r="A94" s="201" t="n">
        <v>78</v>
      </c>
      <c r="B94" s="202" t="s">
        <v>194</v>
      </c>
      <c r="C94" s="203" t="s">
        <v>195</v>
      </c>
      <c r="D94" s="204" t="s">
        <v>110</v>
      </c>
      <c r="E94" s="205" t="n">
        <v>1</v>
      </c>
      <c r="F94" s="206"/>
      <c r="G94" s="207" t="n">
        <f aca="false">E94*F94</f>
        <v>0</v>
      </c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</row>
    <row r="95" customFormat="false" ht="12.75" hidden="false" customHeight="false" outlineLevel="1" collapsed="false">
      <c r="A95" s="201" t="n">
        <v>79</v>
      </c>
      <c r="B95" s="202" t="s">
        <v>268</v>
      </c>
      <c r="C95" s="203" t="s">
        <v>269</v>
      </c>
      <c r="D95" s="204" t="s">
        <v>113</v>
      </c>
      <c r="E95" s="205" t="n">
        <v>1</v>
      </c>
      <c r="F95" s="206"/>
      <c r="G95" s="207" t="n">
        <f aca="false">E95*F95</f>
        <v>0</v>
      </c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</row>
    <row r="96" customFormat="false" ht="12.75" hidden="false" customHeight="false" outlineLevel="1" collapsed="false">
      <c r="A96" s="201" t="n">
        <v>80</v>
      </c>
      <c r="B96" s="202" t="s">
        <v>270</v>
      </c>
      <c r="C96" s="203" t="s">
        <v>271</v>
      </c>
      <c r="D96" s="204" t="s">
        <v>113</v>
      </c>
      <c r="E96" s="205" t="n">
        <v>1</v>
      </c>
      <c r="F96" s="206"/>
      <c r="G96" s="207" t="n">
        <f aca="false">E96*F96</f>
        <v>0</v>
      </c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</row>
    <row r="97" customFormat="false" ht="22.5" hidden="false" customHeight="false" outlineLevel="1" collapsed="false">
      <c r="A97" s="201" t="n">
        <v>81</v>
      </c>
      <c r="B97" s="202" t="s">
        <v>272</v>
      </c>
      <c r="C97" s="203" t="s">
        <v>273</v>
      </c>
      <c r="D97" s="204" t="s">
        <v>113</v>
      </c>
      <c r="E97" s="205" t="n">
        <v>1</v>
      </c>
      <c r="F97" s="206"/>
      <c r="G97" s="207" t="n">
        <f aca="false">E97*F97</f>
        <v>0</v>
      </c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</row>
    <row r="98" customFormat="false" ht="12.75" hidden="false" customHeight="false" outlineLevel="1" collapsed="false">
      <c r="A98" s="201" t="n">
        <v>82</v>
      </c>
      <c r="B98" s="202" t="s">
        <v>274</v>
      </c>
      <c r="C98" s="203" t="s">
        <v>275</v>
      </c>
      <c r="D98" s="204" t="s">
        <v>113</v>
      </c>
      <c r="E98" s="205" t="n">
        <v>3</v>
      </c>
      <c r="F98" s="206"/>
      <c r="G98" s="207" t="n">
        <f aca="false">E98*F98</f>
        <v>0</v>
      </c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</row>
    <row r="99" customFormat="false" ht="12.75" hidden="false" customHeight="false" outlineLevel="1" collapsed="false">
      <c r="A99" s="201" t="n">
        <v>83</v>
      </c>
      <c r="B99" s="202" t="s">
        <v>276</v>
      </c>
      <c r="C99" s="203" t="s">
        <v>277</v>
      </c>
      <c r="D99" s="204" t="s">
        <v>113</v>
      </c>
      <c r="E99" s="205" t="n">
        <v>1</v>
      </c>
      <c r="F99" s="206"/>
      <c r="G99" s="207" t="n">
        <f aca="false">E99*F99</f>
        <v>0</v>
      </c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</row>
    <row r="100" customFormat="false" ht="12.75" hidden="false" customHeight="false" outlineLevel="1" collapsed="false">
      <c r="A100" s="201" t="n">
        <v>84</v>
      </c>
      <c r="B100" s="202" t="s">
        <v>278</v>
      </c>
      <c r="C100" s="203" t="s">
        <v>279</v>
      </c>
      <c r="D100" s="204" t="s">
        <v>134</v>
      </c>
      <c r="E100" s="205" t="n">
        <f aca="false">SUM(G90:G99)/100</f>
        <v>0</v>
      </c>
      <c r="F100" s="206"/>
      <c r="G100" s="207" t="n">
        <f aca="false">E100*F100</f>
        <v>0</v>
      </c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</row>
    <row r="101" customFormat="false" ht="12.75" hidden="false" customHeight="false" outlineLevel="0" collapsed="false">
      <c r="A101" s="210" t="s">
        <v>107</v>
      </c>
      <c r="B101" s="211" t="s">
        <v>77</v>
      </c>
      <c r="C101" s="212" t="s">
        <v>78</v>
      </c>
      <c r="D101" s="213"/>
      <c r="E101" s="214"/>
      <c r="F101" s="215" t="n">
        <f aca="false">SUM(G102:G110)</f>
        <v>0</v>
      </c>
      <c r="G101" s="215"/>
    </row>
    <row r="102" customFormat="false" ht="12.75" hidden="false" customHeight="false" outlineLevel="1" collapsed="false">
      <c r="A102" s="201" t="n">
        <v>85</v>
      </c>
      <c r="B102" s="202" t="s">
        <v>280</v>
      </c>
      <c r="C102" s="216" t="s">
        <v>281</v>
      </c>
      <c r="D102" s="204" t="s">
        <v>113</v>
      </c>
      <c r="E102" s="205" t="n">
        <v>30</v>
      </c>
      <c r="F102" s="206"/>
      <c r="G102" s="207" t="n">
        <f aca="false">E102*F102</f>
        <v>0</v>
      </c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</row>
    <row r="103" customFormat="false" ht="12.75" hidden="false" customHeight="false" outlineLevel="1" collapsed="false">
      <c r="A103" s="201" t="n">
        <v>86</v>
      </c>
      <c r="B103" s="202" t="s">
        <v>282</v>
      </c>
      <c r="C103" s="203" t="s">
        <v>283</v>
      </c>
      <c r="D103" s="204" t="s">
        <v>127</v>
      </c>
      <c r="E103" s="205" t="n">
        <v>46</v>
      </c>
      <c r="F103" s="206"/>
      <c r="G103" s="207" t="n">
        <f aca="false">E103*F103</f>
        <v>0</v>
      </c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</row>
    <row r="104" customFormat="false" ht="12.75" hidden="false" customHeight="false" outlineLevel="1" collapsed="false">
      <c r="A104" s="201" t="n">
        <v>87</v>
      </c>
      <c r="B104" s="202" t="s">
        <v>284</v>
      </c>
      <c r="C104" s="203" t="s">
        <v>285</v>
      </c>
      <c r="D104" s="204" t="s">
        <v>127</v>
      </c>
      <c r="E104" s="205" t="n">
        <v>92</v>
      </c>
      <c r="F104" s="206"/>
      <c r="G104" s="207" t="n">
        <f aca="false">E104*F104</f>
        <v>0</v>
      </c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</row>
    <row r="105" customFormat="false" ht="12.75" hidden="false" customHeight="false" outlineLevel="1" collapsed="false">
      <c r="A105" s="201" t="n">
        <v>88</v>
      </c>
      <c r="B105" s="202" t="s">
        <v>286</v>
      </c>
      <c r="C105" s="203" t="s">
        <v>287</v>
      </c>
      <c r="D105" s="204" t="s">
        <v>127</v>
      </c>
      <c r="E105" s="205" t="n">
        <v>98</v>
      </c>
      <c r="F105" s="206"/>
      <c r="G105" s="207" t="n">
        <f aca="false">E105*F105</f>
        <v>0</v>
      </c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</row>
    <row r="106" customFormat="false" ht="12.75" hidden="false" customHeight="false" outlineLevel="1" collapsed="false">
      <c r="A106" s="201" t="n">
        <v>89</v>
      </c>
      <c r="B106" s="202" t="s">
        <v>288</v>
      </c>
      <c r="C106" s="203" t="s">
        <v>289</v>
      </c>
      <c r="D106" s="204" t="s">
        <v>127</v>
      </c>
      <c r="E106" s="205" t="n">
        <v>29</v>
      </c>
      <c r="F106" s="206"/>
      <c r="G106" s="207" t="n">
        <f aca="false">E106*F106</f>
        <v>0</v>
      </c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</row>
    <row r="107" customFormat="false" ht="12.75" hidden="false" customHeight="false" outlineLevel="1" collapsed="false">
      <c r="A107" s="201" t="n">
        <v>90</v>
      </c>
      <c r="B107" s="202" t="s">
        <v>290</v>
      </c>
      <c r="C107" s="203" t="s">
        <v>291</v>
      </c>
      <c r="D107" s="204" t="s">
        <v>127</v>
      </c>
      <c r="E107" s="205" t="n">
        <v>14</v>
      </c>
      <c r="F107" s="206"/>
      <c r="G107" s="207" t="n">
        <f aca="false">E107*F107</f>
        <v>0</v>
      </c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</row>
    <row r="108" customFormat="false" ht="12.75" hidden="false" customHeight="false" outlineLevel="1" collapsed="false">
      <c r="A108" s="201" t="n">
        <v>91</v>
      </c>
      <c r="B108" s="202" t="s">
        <v>292</v>
      </c>
      <c r="C108" s="203" t="s">
        <v>293</v>
      </c>
      <c r="D108" s="204" t="s">
        <v>127</v>
      </c>
      <c r="E108" s="205" t="n">
        <v>265</v>
      </c>
      <c r="F108" s="206"/>
      <c r="G108" s="207" t="n">
        <f aca="false">E108*F108</f>
        <v>0</v>
      </c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</row>
    <row r="109" customFormat="false" ht="12.75" hidden="false" customHeight="false" outlineLevel="1" collapsed="false">
      <c r="A109" s="201" t="n">
        <v>92</v>
      </c>
      <c r="B109" s="202" t="s">
        <v>294</v>
      </c>
      <c r="C109" s="203" t="s">
        <v>295</v>
      </c>
      <c r="D109" s="204" t="s">
        <v>127</v>
      </c>
      <c r="E109" s="205" t="n">
        <v>14</v>
      </c>
      <c r="F109" s="206"/>
      <c r="G109" s="207" t="n">
        <f aca="false">E109*F109</f>
        <v>0</v>
      </c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</row>
    <row r="110" customFormat="false" ht="12.75" hidden="false" customHeight="false" outlineLevel="1" collapsed="false">
      <c r="A110" s="201" t="n">
        <v>93</v>
      </c>
      <c r="B110" s="202" t="s">
        <v>296</v>
      </c>
      <c r="C110" s="203" t="s">
        <v>297</v>
      </c>
      <c r="D110" s="204" t="s">
        <v>134</v>
      </c>
      <c r="E110" s="205" t="n">
        <f aca="false">SUM(G102:G109)/100</f>
        <v>0</v>
      </c>
      <c r="F110" s="206"/>
      <c r="G110" s="207" t="n">
        <f aca="false">E110*F110</f>
        <v>0</v>
      </c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</row>
    <row r="111" customFormat="false" ht="12.75" hidden="false" customHeight="false" outlineLevel="0" collapsed="false">
      <c r="A111" s="210" t="s">
        <v>107</v>
      </c>
      <c r="B111" s="211" t="s">
        <v>79</v>
      </c>
      <c r="C111" s="212" t="s">
        <v>80</v>
      </c>
      <c r="D111" s="213"/>
      <c r="E111" s="214"/>
      <c r="F111" s="215" t="n">
        <f aca="false">SUM(G112:G152)</f>
        <v>0</v>
      </c>
      <c r="G111" s="215"/>
    </row>
    <row r="112" customFormat="false" ht="12.75" hidden="false" customHeight="false" outlineLevel="1" collapsed="false">
      <c r="A112" s="201" t="n">
        <v>94</v>
      </c>
      <c r="B112" s="202" t="s">
        <v>298</v>
      </c>
      <c r="C112" s="203" t="s">
        <v>299</v>
      </c>
      <c r="D112" s="204" t="s">
        <v>141</v>
      </c>
      <c r="E112" s="205" t="n">
        <v>2</v>
      </c>
      <c r="F112" s="206"/>
      <c r="G112" s="207" t="n">
        <f aca="false">E112*F112</f>
        <v>0</v>
      </c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</row>
    <row r="113" customFormat="false" ht="12.75" hidden="false" customHeight="false" outlineLevel="1" collapsed="false">
      <c r="A113" s="201" t="n">
        <v>95</v>
      </c>
      <c r="B113" s="202" t="s">
        <v>300</v>
      </c>
      <c r="C113" s="203" t="s">
        <v>301</v>
      </c>
      <c r="D113" s="204" t="s">
        <v>113</v>
      </c>
      <c r="E113" s="205" t="n">
        <v>31</v>
      </c>
      <c r="F113" s="206"/>
      <c r="G113" s="207" t="n">
        <f aca="false">E113*F113</f>
        <v>0</v>
      </c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</row>
    <row r="114" customFormat="false" ht="12.75" hidden="false" customHeight="false" outlineLevel="1" collapsed="false">
      <c r="A114" s="201" t="n">
        <v>96</v>
      </c>
      <c r="B114" s="202" t="s">
        <v>302</v>
      </c>
      <c r="C114" s="203" t="s">
        <v>303</v>
      </c>
      <c r="D114" s="204" t="s">
        <v>113</v>
      </c>
      <c r="E114" s="205" t="n">
        <v>10</v>
      </c>
      <c r="F114" s="206"/>
      <c r="G114" s="207" t="n">
        <f aca="false">E114*F114</f>
        <v>0</v>
      </c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</row>
    <row r="115" customFormat="false" ht="12.75" hidden="false" customHeight="false" outlineLevel="1" collapsed="false">
      <c r="A115" s="201" t="n">
        <v>97</v>
      </c>
      <c r="B115" s="202" t="s">
        <v>304</v>
      </c>
      <c r="C115" s="203" t="s">
        <v>305</v>
      </c>
      <c r="D115" s="204" t="s">
        <v>113</v>
      </c>
      <c r="E115" s="205" t="n">
        <v>10</v>
      </c>
      <c r="F115" s="206"/>
      <c r="G115" s="207" t="n">
        <f aca="false">E115*F115</f>
        <v>0</v>
      </c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</row>
    <row r="116" customFormat="false" ht="12.75" hidden="false" customHeight="false" outlineLevel="1" collapsed="false">
      <c r="A116" s="201" t="n">
        <v>98</v>
      </c>
      <c r="B116" s="202" t="s">
        <v>306</v>
      </c>
      <c r="C116" s="203" t="s">
        <v>307</v>
      </c>
      <c r="D116" s="204" t="s">
        <v>113</v>
      </c>
      <c r="E116" s="205" t="n">
        <v>26</v>
      </c>
      <c r="F116" s="206"/>
      <c r="G116" s="207" t="n">
        <f aca="false">E116*F116</f>
        <v>0</v>
      </c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</row>
    <row r="117" customFormat="false" ht="12.75" hidden="false" customHeight="false" outlineLevel="1" collapsed="false">
      <c r="A117" s="201" t="n">
        <v>99</v>
      </c>
      <c r="B117" s="202" t="s">
        <v>308</v>
      </c>
      <c r="C117" s="203" t="s">
        <v>309</v>
      </c>
      <c r="D117" s="204" t="s">
        <v>113</v>
      </c>
      <c r="E117" s="205" t="n">
        <v>8</v>
      </c>
      <c r="F117" s="206"/>
      <c r="G117" s="207" t="n">
        <f aca="false">E117*F117</f>
        <v>0</v>
      </c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</row>
    <row r="118" customFormat="false" ht="12.75" hidden="false" customHeight="false" outlineLevel="1" collapsed="false">
      <c r="A118" s="201" t="n">
        <v>100</v>
      </c>
      <c r="B118" s="202" t="s">
        <v>310</v>
      </c>
      <c r="C118" s="203" t="s">
        <v>311</v>
      </c>
      <c r="D118" s="204" t="s">
        <v>113</v>
      </c>
      <c r="E118" s="205" t="n">
        <v>2</v>
      </c>
      <c r="F118" s="206"/>
      <c r="G118" s="207" t="n">
        <f aca="false">E118*F118</f>
        <v>0</v>
      </c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</row>
    <row r="119" customFormat="false" ht="12.75" hidden="false" customHeight="false" outlineLevel="1" collapsed="false">
      <c r="A119" s="201" t="n">
        <v>101</v>
      </c>
      <c r="B119" s="202" t="s">
        <v>312</v>
      </c>
      <c r="C119" s="203" t="s">
        <v>313</v>
      </c>
      <c r="D119" s="204" t="s">
        <v>113</v>
      </c>
      <c r="E119" s="205" t="n">
        <v>2</v>
      </c>
      <c r="F119" s="206"/>
      <c r="G119" s="207" t="n">
        <f aca="false">E119*F119</f>
        <v>0</v>
      </c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</row>
    <row r="120" customFormat="false" ht="12.75" hidden="false" customHeight="false" outlineLevel="1" collapsed="false">
      <c r="A120" s="201" t="n">
        <v>102</v>
      </c>
      <c r="B120" s="202" t="s">
        <v>314</v>
      </c>
      <c r="C120" s="203" t="s">
        <v>315</v>
      </c>
      <c r="D120" s="204" t="s">
        <v>113</v>
      </c>
      <c r="E120" s="205" t="n">
        <v>3</v>
      </c>
      <c r="F120" s="206"/>
      <c r="G120" s="207" t="n">
        <f aca="false">E120*F120</f>
        <v>0</v>
      </c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</row>
    <row r="121" customFormat="false" ht="12.75" hidden="false" customHeight="false" outlineLevel="1" collapsed="false">
      <c r="A121" s="201" t="n">
        <v>103</v>
      </c>
      <c r="B121" s="202" t="s">
        <v>316</v>
      </c>
      <c r="C121" s="203" t="s">
        <v>317</v>
      </c>
      <c r="D121" s="204" t="s">
        <v>113</v>
      </c>
      <c r="E121" s="205" t="n">
        <v>14</v>
      </c>
      <c r="F121" s="206"/>
      <c r="G121" s="207" t="n">
        <f aca="false">E121*F121</f>
        <v>0</v>
      </c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</row>
    <row r="122" customFormat="false" ht="12.75" hidden="false" customHeight="false" outlineLevel="1" collapsed="false">
      <c r="A122" s="201" t="n">
        <v>104</v>
      </c>
      <c r="B122" s="202" t="s">
        <v>318</v>
      </c>
      <c r="C122" s="203" t="s">
        <v>319</v>
      </c>
      <c r="D122" s="204" t="s">
        <v>113</v>
      </c>
      <c r="E122" s="205" t="n">
        <v>8</v>
      </c>
      <c r="F122" s="206"/>
      <c r="G122" s="207" t="n">
        <f aca="false">E122*F122</f>
        <v>0</v>
      </c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</row>
    <row r="123" customFormat="false" ht="12.75" hidden="false" customHeight="false" outlineLevel="1" collapsed="false">
      <c r="A123" s="201" t="n">
        <v>105</v>
      </c>
      <c r="B123" s="202" t="s">
        <v>320</v>
      </c>
      <c r="C123" s="203" t="s">
        <v>321</v>
      </c>
      <c r="D123" s="204" t="s">
        <v>113</v>
      </c>
      <c r="E123" s="205" t="n">
        <v>15</v>
      </c>
      <c r="F123" s="206"/>
      <c r="G123" s="207" t="n">
        <f aca="false">E123*F123</f>
        <v>0</v>
      </c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</row>
    <row r="124" customFormat="false" ht="12.75" hidden="false" customHeight="false" outlineLevel="1" collapsed="false">
      <c r="A124" s="201" t="n">
        <v>106</v>
      </c>
      <c r="B124" s="202" t="s">
        <v>322</v>
      </c>
      <c r="C124" s="203" t="s">
        <v>323</v>
      </c>
      <c r="D124" s="204" t="s">
        <v>113</v>
      </c>
      <c r="E124" s="205" t="n">
        <v>1</v>
      </c>
      <c r="F124" s="206"/>
      <c r="G124" s="207" t="n">
        <f aca="false">E124*F124</f>
        <v>0</v>
      </c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</row>
    <row r="125" customFormat="false" ht="12.75" hidden="false" customHeight="false" outlineLevel="1" collapsed="false">
      <c r="A125" s="201" t="n">
        <v>107</v>
      </c>
      <c r="B125" s="202" t="s">
        <v>324</v>
      </c>
      <c r="C125" s="203" t="s">
        <v>325</v>
      </c>
      <c r="D125" s="204" t="s">
        <v>113</v>
      </c>
      <c r="E125" s="205" t="n">
        <v>15</v>
      </c>
      <c r="F125" s="206"/>
      <c r="G125" s="207" t="n">
        <f aca="false">E125*F125</f>
        <v>0</v>
      </c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</row>
    <row r="126" customFormat="false" ht="12.75" hidden="false" customHeight="false" outlineLevel="1" collapsed="false">
      <c r="A126" s="201" t="n">
        <v>108</v>
      </c>
      <c r="B126" s="202" t="s">
        <v>326</v>
      </c>
      <c r="C126" s="203" t="s">
        <v>327</v>
      </c>
      <c r="D126" s="204" t="s">
        <v>113</v>
      </c>
      <c r="E126" s="205" t="n">
        <v>4</v>
      </c>
      <c r="F126" s="206"/>
      <c r="G126" s="207" t="n">
        <f aca="false">E126*F126</f>
        <v>0</v>
      </c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</row>
    <row r="127" customFormat="false" ht="12.75" hidden="false" customHeight="false" outlineLevel="1" collapsed="false">
      <c r="A127" s="201" t="n">
        <v>109</v>
      </c>
      <c r="B127" s="202" t="s">
        <v>328</v>
      </c>
      <c r="C127" s="203" t="s">
        <v>159</v>
      </c>
      <c r="D127" s="204" t="s">
        <v>113</v>
      </c>
      <c r="E127" s="205" t="n">
        <v>12</v>
      </c>
      <c r="F127" s="206"/>
      <c r="G127" s="207" t="n">
        <f aca="false">E127*F127</f>
        <v>0</v>
      </c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</row>
    <row r="128" customFormat="false" ht="12.75" hidden="false" customHeight="false" outlineLevel="1" collapsed="false">
      <c r="A128" s="201" t="n">
        <v>110</v>
      </c>
      <c r="B128" s="202" t="s">
        <v>329</v>
      </c>
      <c r="C128" s="203" t="s">
        <v>330</v>
      </c>
      <c r="D128" s="204" t="s">
        <v>113</v>
      </c>
      <c r="E128" s="205" t="n">
        <v>4</v>
      </c>
      <c r="F128" s="206"/>
      <c r="G128" s="207" t="n">
        <f aca="false">E128*F128</f>
        <v>0</v>
      </c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</row>
    <row r="129" customFormat="false" ht="12.75" hidden="false" customHeight="false" outlineLevel="1" collapsed="false">
      <c r="A129" s="201" t="n">
        <v>111</v>
      </c>
      <c r="B129" s="202" t="s">
        <v>331</v>
      </c>
      <c r="C129" s="203" t="s">
        <v>332</v>
      </c>
      <c r="D129" s="204" t="s">
        <v>113</v>
      </c>
      <c r="E129" s="205" t="n">
        <v>2</v>
      </c>
      <c r="F129" s="206"/>
      <c r="G129" s="207" t="n">
        <f aca="false">E129*F129</f>
        <v>0</v>
      </c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</row>
    <row r="130" customFormat="false" ht="12.75" hidden="false" customHeight="false" outlineLevel="1" collapsed="false">
      <c r="A130" s="201" t="n">
        <v>112</v>
      </c>
      <c r="B130" s="202" t="s">
        <v>333</v>
      </c>
      <c r="C130" s="203" t="s">
        <v>334</v>
      </c>
      <c r="D130" s="204" t="s">
        <v>113</v>
      </c>
      <c r="E130" s="205" t="n">
        <v>2</v>
      </c>
      <c r="F130" s="206"/>
      <c r="G130" s="207" t="n">
        <f aca="false">E130*F130</f>
        <v>0</v>
      </c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</row>
    <row r="131" customFormat="false" ht="12.75" hidden="false" customHeight="false" outlineLevel="1" collapsed="false">
      <c r="A131" s="201" t="n">
        <v>113</v>
      </c>
      <c r="B131" s="202" t="s">
        <v>335</v>
      </c>
      <c r="C131" s="203" t="s">
        <v>336</v>
      </c>
      <c r="D131" s="204" t="s">
        <v>113</v>
      </c>
      <c r="E131" s="205" t="n">
        <v>2</v>
      </c>
      <c r="F131" s="206"/>
      <c r="G131" s="207" t="n">
        <f aca="false">E131*F131</f>
        <v>0</v>
      </c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</row>
    <row r="132" customFormat="false" ht="12.75" hidden="false" customHeight="false" outlineLevel="1" collapsed="false">
      <c r="A132" s="201" t="n">
        <v>114</v>
      </c>
      <c r="B132" s="202" t="s">
        <v>337</v>
      </c>
      <c r="C132" s="203" t="s">
        <v>338</v>
      </c>
      <c r="D132" s="204" t="s">
        <v>113</v>
      </c>
      <c r="E132" s="205" t="n">
        <v>3</v>
      </c>
      <c r="F132" s="206"/>
      <c r="G132" s="207" t="n">
        <f aca="false">E132*F132</f>
        <v>0</v>
      </c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</row>
    <row r="133" customFormat="false" ht="12.75" hidden="false" customHeight="false" outlineLevel="1" collapsed="false">
      <c r="A133" s="201" t="n">
        <v>115</v>
      </c>
      <c r="B133" s="202" t="s">
        <v>339</v>
      </c>
      <c r="C133" s="203" t="s">
        <v>340</v>
      </c>
      <c r="D133" s="204" t="s">
        <v>113</v>
      </c>
      <c r="E133" s="205" t="n">
        <v>1</v>
      </c>
      <c r="F133" s="206"/>
      <c r="G133" s="207" t="n">
        <f aca="false">E133*F133</f>
        <v>0</v>
      </c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</row>
    <row r="134" customFormat="false" ht="12.75" hidden="false" customHeight="false" outlineLevel="1" collapsed="false">
      <c r="A134" s="201" t="n">
        <v>116</v>
      </c>
      <c r="B134" s="202" t="s">
        <v>341</v>
      </c>
      <c r="C134" s="203" t="s">
        <v>342</v>
      </c>
      <c r="D134" s="204" t="s">
        <v>113</v>
      </c>
      <c r="E134" s="205" t="n">
        <v>8</v>
      </c>
      <c r="F134" s="206"/>
      <c r="G134" s="207" t="n">
        <f aca="false">E134*F134</f>
        <v>0</v>
      </c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</row>
    <row r="135" customFormat="false" ht="12.75" hidden="false" customHeight="false" outlineLevel="1" collapsed="false">
      <c r="A135" s="201" t="n">
        <v>117</v>
      </c>
      <c r="B135" s="202" t="s">
        <v>343</v>
      </c>
      <c r="C135" s="203" t="s">
        <v>344</v>
      </c>
      <c r="D135" s="204" t="s">
        <v>113</v>
      </c>
      <c r="E135" s="205" t="n">
        <v>1</v>
      </c>
      <c r="F135" s="206"/>
      <c r="G135" s="207" t="n">
        <f aca="false">E135*F135</f>
        <v>0</v>
      </c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</row>
    <row r="136" customFormat="false" ht="12.75" hidden="false" customHeight="false" outlineLevel="1" collapsed="false">
      <c r="A136" s="201" t="n">
        <v>118</v>
      </c>
      <c r="B136" s="202" t="s">
        <v>184</v>
      </c>
      <c r="C136" s="203" t="s">
        <v>185</v>
      </c>
      <c r="D136" s="204" t="s">
        <v>113</v>
      </c>
      <c r="E136" s="205" t="n">
        <v>8</v>
      </c>
      <c r="F136" s="206"/>
      <c r="G136" s="207" t="n">
        <f aca="false">E136*F136</f>
        <v>0</v>
      </c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</row>
    <row r="137" customFormat="false" ht="12.75" hidden="false" customHeight="false" outlineLevel="1" collapsed="false">
      <c r="A137" s="201" t="n">
        <v>119</v>
      </c>
      <c r="B137" s="202" t="s">
        <v>345</v>
      </c>
      <c r="C137" s="203" t="s">
        <v>346</v>
      </c>
      <c r="D137" s="204" t="s">
        <v>113</v>
      </c>
      <c r="E137" s="205" t="n">
        <v>2</v>
      </c>
      <c r="F137" s="206"/>
      <c r="G137" s="207" t="n">
        <f aca="false">E137*F137</f>
        <v>0</v>
      </c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</row>
    <row r="138" customFormat="false" ht="12.75" hidden="false" customHeight="false" outlineLevel="1" collapsed="false">
      <c r="A138" s="201" t="n">
        <v>120</v>
      </c>
      <c r="B138" s="202" t="s">
        <v>347</v>
      </c>
      <c r="C138" s="203" t="s">
        <v>348</v>
      </c>
      <c r="D138" s="204" t="s">
        <v>113</v>
      </c>
      <c r="E138" s="205" t="n">
        <v>1</v>
      </c>
      <c r="F138" s="206"/>
      <c r="G138" s="207" t="n">
        <f aca="false">E138*F138</f>
        <v>0</v>
      </c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</row>
    <row r="139" customFormat="false" ht="12.75" hidden="false" customHeight="false" outlineLevel="1" collapsed="false">
      <c r="A139" s="201" t="n">
        <v>121</v>
      </c>
      <c r="B139" s="202" t="s">
        <v>349</v>
      </c>
      <c r="C139" s="216" t="s">
        <v>350</v>
      </c>
      <c r="D139" s="204" t="s">
        <v>113</v>
      </c>
      <c r="E139" s="205" t="n">
        <v>14</v>
      </c>
      <c r="F139" s="206"/>
      <c r="G139" s="207" t="n">
        <f aca="false">E139*F139</f>
        <v>0</v>
      </c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</row>
    <row r="140" customFormat="false" ht="12.75" hidden="false" customHeight="false" outlineLevel="1" collapsed="false">
      <c r="A140" s="201" t="n">
        <v>122</v>
      </c>
      <c r="B140" s="202" t="s">
        <v>351</v>
      </c>
      <c r="C140" s="216" t="s">
        <v>352</v>
      </c>
      <c r="D140" s="204" t="s">
        <v>113</v>
      </c>
      <c r="E140" s="205" t="n">
        <v>30</v>
      </c>
      <c r="F140" s="206"/>
      <c r="G140" s="207" t="n">
        <f aca="false">E140*F140</f>
        <v>0</v>
      </c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</row>
    <row r="141" customFormat="false" ht="12.75" hidden="false" customHeight="false" outlineLevel="1" collapsed="false">
      <c r="A141" s="201" t="n">
        <v>123</v>
      </c>
      <c r="B141" s="202" t="s">
        <v>353</v>
      </c>
      <c r="C141" s="203" t="s">
        <v>354</v>
      </c>
      <c r="D141" s="204" t="s">
        <v>113</v>
      </c>
      <c r="E141" s="205" t="n">
        <v>12</v>
      </c>
      <c r="F141" s="206"/>
      <c r="G141" s="207" t="n">
        <f aca="false">E141*F141</f>
        <v>0</v>
      </c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</row>
    <row r="142" customFormat="false" ht="12.75" hidden="false" customHeight="false" outlineLevel="1" collapsed="false">
      <c r="A142" s="201" t="n">
        <v>124</v>
      </c>
      <c r="B142" s="202" t="s">
        <v>355</v>
      </c>
      <c r="C142" s="203" t="s">
        <v>356</v>
      </c>
      <c r="D142" s="204" t="s">
        <v>113</v>
      </c>
      <c r="E142" s="205" t="n">
        <v>2</v>
      </c>
      <c r="F142" s="206"/>
      <c r="G142" s="207" t="n">
        <f aca="false">E142*F142</f>
        <v>0</v>
      </c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</row>
    <row r="143" customFormat="false" ht="12.75" hidden="false" customHeight="false" outlineLevel="1" collapsed="false">
      <c r="A143" s="201" t="n">
        <v>125</v>
      </c>
      <c r="B143" s="202" t="s">
        <v>357</v>
      </c>
      <c r="C143" s="203" t="s">
        <v>358</v>
      </c>
      <c r="D143" s="204" t="s">
        <v>113</v>
      </c>
      <c r="E143" s="205" t="n">
        <v>3</v>
      </c>
      <c r="F143" s="206"/>
      <c r="G143" s="207" t="n">
        <f aca="false">E143*F143</f>
        <v>0</v>
      </c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</row>
    <row r="144" customFormat="false" ht="22.5" hidden="false" customHeight="false" outlineLevel="1" collapsed="false">
      <c r="A144" s="201" t="n">
        <v>126</v>
      </c>
      <c r="B144" s="202" t="s">
        <v>359</v>
      </c>
      <c r="C144" s="203" t="s">
        <v>360</v>
      </c>
      <c r="D144" s="204" t="s">
        <v>113</v>
      </c>
      <c r="E144" s="205" t="n">
        <v>3</v>
      </c>
      <c r="F144" s="206"/>
      <c r="G144" s="207" t="n">
        <f aca="false">E144*F144</f>
        <v>0</v>
      </c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</row>
    <row r="145" customFormat="false" ht="12.75" hidden="false" customHeight="false" outlineLevel="1" collapsed="false">
      <c r="A145" s="201" t="n">
        <v>127</v>
      </c>
      <c r="B145" s="202" t="s">
        <v>361</v>
      </c>
      <c r="C145" s="203" t="s">
        <v>362</v>
      </c>
      <c r="D145" s="204" t="s">
        <v>113</v>
      </c>
      <c r="E145" s="205" t="n">
        <v>10</v>
      </c>
      <c r="F145" s="206"/>
      <c r="G145" s="207" t="n">
        <f aca="false">E145*F145</f>
        <v>0</v>
      </c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</row>
    <row r="146" customFormat="false" ht="12.75" hidden="false" customHeight="false" outlineLevel="1" collapsed="false">
      <c r="A146" s="201" t="n">
        <v>128</v>
      </c>
      <c r="B146" s="202" t="s">
        <v>363</v>
      </c>
      <c r="C146" s="203" t="s">
        <v>364</v>
      </c>
      <c r="D146" s="204" t="s">
        <v>113</v>
      </c>
      <c r="E146" s="205" t="n">
        <v>1</v>
      </c>
      <c r="F146" s="206"/>
      <c r="G146" s="207" t="n">
        <f aca="false">E146*F146</f>
        <v>0</v>
      </c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</row>
    <row r="147" customFormat="false" ht="12.75" hidden="false" customHeight="false" outlineLevel="1" collapsed="false">
      <c r="A147" s="201" t="n">
        <v>129</v>
      </c>
      <c r="B147" s="202" t="s">
        <v>186</v>
      </c>
      <c r="C147" s="203" t="s">
        <v>187</v>
      </c>
      <c r="D147" s="204" t="s">
        <v>113</v>
      </c>
      <c r="E147" s="205" t="n">
        <v>1</v>
      </c>
      <c r="F147" s="206"/>
      <c r="G147" s="207" t="n">
        <f aca="false">E147*F147</f>
        <v>0</v>
      </c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</row>
    <row r="148" customFormat="false" ht="12.75" hidden="false" customHeight="false" outlineLevel="1" collapsed="false">
      <c r="A148" s="201" t="n">
        <v>130</v>
      </c>
      <c r="B148" s="202" t="s">
        <v>365</v>
      </c>
      <c r="C148" s="203" t="s">
        <v>366</v>
      </c>
      <c r="D148" s="204" t="s">
        <v>113</v>
      </c>
      <c r="E148" s="205" t="n">
        <v>20</v>
      </c>
      <c r="F148" s="206"/>
      <c r="G148" s="207" t="n">
        <f aca="false">E148*F148</f>
        <v>0</v>
      </c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</row>
    <row r="149" customFormat="false" ht="12.75" hidden="false" customHeight="false" outlineLevel="1" collapsed="false">
      <c r="A149" s="201" t="n">
        <v>131</v>
      </c>
      <c r="B149" s="202" t="s">
        <v>188</v>
      </c>
      <c r="C149" s="203" t="s">
        <v>189</v>
      </c>
      <c r="D149" s="204" t="s">
        <v>113</v>
      </c>
      <c r="E149" s="205" t="n">
        <v>1</v>
      </c>
      <c r="F149" s="206"/>
      <c r="G149" s="207" t="n">
        <f aca="false">E149*F149</f>
        <v>0</v>
      </c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</row>
    <row r="150" customFormat="false" ht="12.75" hidden="false" customHeight="false" outlineLevel="1" collapsed="false">
      <c r="A150" s="201" t="n">
        <v>132</v>
      </c>
      <c r="B150" s="202" t="s">
        <v>367</v>
      </c>
      <c r="C150" s="203" t="s">
        <v>368</v>
      </c>
      <c r="D150" s="204" t="s">
        <v>113</v>
      </c>
      <c r="E150" s="205" t="n">
        <v>2</v>
      </c>
      <c r="F150" s="206"/>
      <c r="G150" s="207" t="n">
        <f aca="false">E150*F150</f>
        <v>0</v>
      </c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</row>
    <row r="151" customFormat="false" ht="12.75" hidden="false" customHeight="false" outlineLevel="1" collapsed="false">
      <c r="A151" s="201" t="n">
        <v>133</v>
      </c>
      <c r="B151" s="202" t="s">
        <v>202</v>
      </c>
      <c r="C151" s="203" t="s">
        <v>203</v>
      </c>
      <c r="D151" s="204" t="s">
        <v>113</v>
      </c>
      <c r="E151" s="205" t="n">
        <v>1</v>
      </c>
      <c r="F151" s="206"/>
      <c r="G151" s="207" t="n">
        <f aca="false">E151*F151</f>
        <v>0</v>
      </c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</row>
    <row r="152" customFormat="false" ht="12.75" hidden="false" customHeight="false" outlineLevel="1" collapsed="false">
      <c r="A152" s="201" t="n">
        <v>134</v>
      </c>
      <c r="B152" s="202" t="s">
        <v>369</v>
      </c>
      <c r="C152" s="203" t="s">
        <v>370</v>
      </c>
      <c r="D152" s="204" t="s">
        <v>134</v>
      </c>
      <c r="E152" s="205" t="n">
        <f aca="false">SUM(G112:G151)/100</f>
        <v>0</v>
      </c>
      <c r="F152" s="206"/>
      <c r="G152" s="207" t="n">
        <f aca="false">E152*F152</f>
        <v>0</v>
      </c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</row>
    <row r="153" customFormat="false" ht="12.75" hidden="false" customHeight="false" outlineLevel="0" collapsed="false">
      <c r="A153" s="210" t="s">
        <v>107</v>
      </c>
      <c r="B153" s="211" t="s">
        <v>81</v>
      </c>
      <c r="C153" s="212" t="s">
        <v>82</v>
      </c>
      <c r="D153" s="213"/>
      <c r="E153" s="214"/>
      <c r="F153" s="215" t="n">
        <f aca="false">SUM(G154:G169)</f>
        <v>0</v>
      </c>
      <c r="G153" s="215"/>
    </row>
    <row r="154" customFormat="false" ht="12.75" hidden="false" customHeight="false" outlineLevel="1" collapsed="false">
      <c r="A154" s="201" t="n">
        <v>135</v>
      </c>
      <c r="B154" s="202" t="s">
        <v>371</v>
      </c>
      <c r="C154" s="203" t="s">
        <v>372</v>
      </c>
      <c r="D154" s="204" t="s">
        <v>113</v>
      </c>
      <c r="E154" s="205" t="n">
        <v>1</v>
      </c>
      <c r="F154" s="206"/>
      <c r="G154" s="207" t="n">
        <f aca="false">E154*F154</f>
        <v>0</v>
      </c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</row>
    <row r="155" customFormat="false" ht="12.75" hidden="false" customHeight="false" outlineLevel="1" collapsed="false">
      <c r="A155" s="201" t="n">
        <v>136</v>
      </c>
      <c r="B155" s="202" t="s">
        <v>373</v>
      </c>
      <c r="C155" s="203" t="s">
        <v>374</v>
      </c>
      <c r="D155" s="204" t="s">
        <v>113</v>
      </c>
      <c r="E155" s="205" t="n">
        <v>4</v>
      </c>
      <c r="F155" s="206"/>
      <c r="G155" s="207" t="n">
        <f aca="false">E155*F155</f>
        <v>0</v>
      </c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</row>
    <row r="156" customFormat="false" ht="12.75" hidden="false" customHeight="false" outlineLevel="1" collapsed="false">
      <c r="A156" s="201" t="n">
        <v>137</v>
      </c>
      <c r="B156" s="202" t="s">
        <v>375</v>
      </c>
      <c r="C156" s="203" t="s">
        <v>376</v>
      </c>
      <c r="D156" s="204" t="s">
        <v>113</v>
      </c>
      <c r="E156" s="205" t="n">
        <v>4</v>
      </c>
      <c r="F156" s="206"/>
      <c r="G156" s="207" t="n">
        <f aca="false">E156*F156</f>
        <v>0</v>
      </c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</row>
    <row r="157" customFormat="false" ht="12.75" hidden="false" customHeight="false" outlineLevel="1" collapsed="false">
      <c r="A157" s="201" t="n">
        <v>138</v>
      </c>
      <c r="B157" s="202" t="s">
        <v>377</v>
      </c>
      <c r="C157" s="203" t="s">
        <v>378</v>
      </c>
      <c r="D157" s="204" t="s">
        <v>113</v>
      </c>
      <c r="E157" s="205" t="n">
        <v>4</v>
      </c>
      <c r="F157" s="206"/>
      <c r="G157" s="207" t="n">
        <f aca="false">E157*F157</f>
        <v>0</v>
      </c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</row>
    <row r="158" customFormat="false" ht="12.75" hidden="false" customHeight="false" outlineLevel="1" collapsed="false">
      <c r="A158" s="201" t="n">
        <v>139</v>
      </c>
      <c r="B158" s="202" t="s">
        <v>379</v>
      </c>
      <c r="C158" s="203" t="s">
        <v>380</v>
      </c>
      <c r="D158" s="204" t="s">
        <v>113</v>
      </c>
      <c r="E158" s="205" t="n">
        <v>1</v>
      </c>
      <c r="F158" s="206"/>
      <c r="G158" s="207" t="n">
        <f aca="false">E158*F158</f>
        <v>0</v>
      </c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</row>
    <row r="159" customFormat="false" ht="12.75" hidden="false" customHeight="false" outlineLevel="1" collapsed="false">
      <c r="A159" s="201" t="n">
        <v>140</v>
      </c>
      <c r="B159" s="202" t="s">
        <v>381</v>
      </c>
      <c r="C159" s="203" t="s">
        <v>382</v>
      </c>
      <c r="D159" s="204" t="s">
        <v>113</v>
      </c>
      <c r="E159" s="205" t="n">
        <v>1</v>
      </c>
      <c r="F159" s="206"/>
      <c r="G159" s="207" t="n">
        <f aca="false">E159*F159</f>
        <v>0</v>
      </c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</row>
    <row r="160" customFormat="false" ht="12.75" hidden="false" customHeight="false" outlineLevel="1" collapsed="false">
      <c r="A160" s="201" t="n">
        <v>141</v>
      </c>
      <c r="B160" s="202" t="s">
        <v>383</v>
      </c>
      <c r="C160" s="203" t="s">
        <v>384</v>
      </c>
      <c r="D160" s="204" t="s">
        <v>113</v>
      </c>
      <c r="E160" s="205" t="n">
        <v>13</v>
      </c>
      <c r="F160" s="206"/>
      <c r="G160" s="207" t="n">
        <f aca="false">E160*F160</f>
        <v>0</v>
      </c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</row>
    <row r="161" customFormat="false" ht="12.75" hidden="false" customHeight="false" outlineLevel="1" collapsed="false">
      <c r="A161" s="201" t="n">
        <v>142</v>
      </c>
      <c r="B161" s="202" t="s">
        <v>385</v>
      </c>
      <c r="C161" s="203" t="s">
        <v>386</v>
      </c>
      <c r="D161" s="204" t="s">
        <v>113</v>
      </c>
      <c r="E161" s="205" t="n">
        <v>2</v>
      </c>
      <c r="F161" s="206"/>
      <c r="G161" s="207" t="n">
        <f aca="false">E161*F161</f>
        <v>0</v>
      </c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</row>
    <row r="162" customFormat="false" ht="12.75" hidden="false" customHeight="false" outlineLevel="1" collapsed="false">
      <c r="A162" s="201" t="n">
        <v>143</v>
      </c>
      <c r="B162" s="202" t="s">
        <v>387</v>
      </c>
      <c r="C162" s="203" t="s">
        <v>388</v>
      </c>
      <c r="D162" s="204" t="s">
        <v>113</v>
      </c>
      <c r="E162" s="205" t="n">
        <v>4</v>
      </c>
      <c r="F162" s="206"/>
      <c r="G162" s="207" t="n">
        <f aca="false">E162*F162</f>
        <v>0</v>
      </c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</row>
    <row r="163" customFormat="false" ht="12.75" hidden="false" customHeight="false" outlineLevel="1" collapsed="false">
      <c r="A163" s="201" t="n">
        <v>144</v>
      </c>
      <c r="B163" s="202" t="s">
        <v>389</v>
      </c>
      <c r="C163" s="203" t="s">
        <v>390</v>
      </c>
      <c r="D163" s="204" t="s">
        <v>113</v>
      </c>
      <c r="E163" s="205" t="n">
        <v>5</v>
      </c>
      <c r="F163" s="206"/>
      <c r="G163" s="207" t="n">
        <f aca="false">E163*F163</f>
        <v>0</v>
      </c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</row>
    <row r="164" customFormat="false" ht="12.75" hidden="false" customHeight="false" outlineLevel="1" collapsed="false">
      <c r="A164" s="201" t="n">
        <v>145</v>
      </c>
      <c r="B164" s="202" t="s">
        <v>391</v>
      </c>
      <c r="C164" s="203" t="s">
        <v>392</v>
      </c>
      <c r="D164" s="204" t="s">
        <v>113</v>
      </c>
      <c r="E164" s="205" t="n">
        <v>5</v>
      </c>
      <c r="F164" s="206"/>
      <c r="G164" s="207" t="n">
        <f aca="false">E164*F164</f>
        <v>0</v>
      </c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</row>
    <row r="165" customFormat="false" ht="12.75" hidden="false" customHeight="false" outlineLevel="1" collapsed="false">
      <c r="A165" s="201" t="n">
        <v>146</v>
      </c>
      <c r="B165" s="202" t="s">
        <v>393</v>
      </c>
      <c r="C165" s="203" t="s">
        <v>394</v>
      </c>
      <c r="D165" s="204" t="s">
        <v>113</v>
      </c>
      <c r="E165" s="205" t="n">
        <v>1</v>
      </c>
      <c r="F165" s="206"/>
      <c r="G165" s="207" t="n">
        <f aca="false">E165*F165</f>
        <v>0</v>
      </c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</row>
    <row r="166" customFormat="false" ht="12.75" hidden="false" customHeight="false" outlineLevel="1" collapsed="false">
      <c r="A166" s="201" t="n">
        <v>147</v>
      </c>
      <c r="B166" s="202" t="s">
        <v>395</v>
      </c>
      <c r="C166" s="203" t="s">
        <v>396</v>
      </c>
      <c r="D166" s="204" t="s">
        <v>113</v>
      </c>
      <c r="E166" s="205" t="n">
        <v>1</v>
      </c>
      <c r="F166" s="206"/>
      <c r="G166" s="207" t="n">
        <f aca="false">E166*F166</f>
        <v>0</v>
      </c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</row>
    <row r="167" customFormat="false" ht="12.75" hidden="false" customHeight="false" outlineLevel="1" collapsed="false">
      <c r="A167" s="201" t="n">
        <v>148</v>
      </c>
      <c r="B167" s="202" t="s">
        <v>397</v>
      </c>
      <c r="C167" s="203" t="s">
        <v>398</v>
      </c>
      <c r="D167" s="204" t="s">
        <v>118</v>
      </c>
      <c r="E167" s="205" t="n">
        <v>223.42</v>
      </c>
      <c r="F167" s="206"/>
      <c r="G167" s="207" t="n">
        <f aca="false">E167*F167</f>
        <v>0</v>
      </c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</row>
    <row r="168" customFormat="false" ht="12.75" hidden="false" customHeight="false" outlineLevel="1" collapsed="false">
      <c r="A168" s="201" t="n">
        <v>149</v>
      </c>
      <c r="B168" s="202" t="s">
        <v>399</v>
      </c>
      <c r="C168" s="203" t="s">
        <v>400</v>
      </c>
      <c r="D168" s="204" t="s">
        <v>401</v>
      </c>
      <c r="E168" s="205" t="n">
        <v>10</v>
      </c>
      <c r="F168" s="206"/>
      <c r="G168" s="207" t="n">
        <f aca="false">E168*F168</f>
        <v>0</v>
      </c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</row>
    <row r="169" customFormat="false" ht="12.75" hidden="false" customHeight="false" outlineLevel="1" collapsed="false">
      <c r="A169" s="201" t="n">
        <v>150</v>
      </c>
      <c r="B169" s="202" t="s">
        <v>402</v>
      </c>
      <c r="C169" s="203" t="s">
        <v>403</v>
      </c>
      <c r="D169" s="204" t="s">
        <v>134</v>
      </c>
      <c r="E169" s="205" t="n">
        <f aca="false">SUM(G154:G168)/100</f>
        <v>0</v>
      </c>
      <c r="F169" s="206"/>
      <c r="G169" s="207" t="n">
        <f aca="false">E169*F169</f>
        <v>0</v>
      </c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</row>
    <row r="170" customFormat="false" ht="12.75" hidden="false" customHeight="false" outlineLevel="0" collapsed="false">
      <c r="A170" s="210" t="s">
        <v>107</v>
      </c>
      <c r="B170" s="211" t="s">
        <v>83</v>
      </c>
      <c r="C170" s="212" t="s">
        <v>84</v>
      </c>
      <c r="D170" s="213"/>
      <c r="E170" s="214"/>
      <c r="F170" s="215" t="n">
        <f aca="false">SUM(G171:G177)</f>
        <v>0</v>
      </c>
      <c r="G170" s="215"/>
    </row>
    <row r="171" customFormat="false" ht="12.75" hidden="false" customHeight="false" outlineLevel="1" collapsed="false">
      <c r="A171" s="201" t="n">
        <v>151</v>
      </c>
      <c r="B171" s="202" t="s">
        <v>404</v>
      </c>
      <c r="C171" s="203" t="s">
        <v>405</v>
      </c>
      <c r="D171" s="204" t="s">
        <v>406</v>
      </c>
      <c r="E171" s="205" t="n">
        <v>0.062</v>
      </c>
      <c r="F171" s="206"/>
      <c r="G171" s="207" t="n">
        <f aca="false">E171*F171</f>
        <v>0</v>
      </c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</row>
    <row r="172" customFormat="false" ht="12.75" hidden="false" customHeight="false" outlineLevel="1" collapsed="false">
      <c r="A172" s="201" t="n">
        <v>152</v>
      </c>
      <c r="B172" s="202" t="s">
        <v>407</v>
      </c>
      <c r="C172" s="203" t="s">
        <v>408</v>
      </c>
      <c r="D172" s="204" t="s">
        <v>110</v>
      </c>
      <c r="E172" s="205" t="n">
        <v>2</v>
      </c>
      <c r="F172" s="206"/>
      <c r="G172" s="207" t="n">
        <f aca="false">E172*F172</f>
        <v>0</v>
      </c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</row>
    <row r="173" customFormat="false" ht="22.5" hidden="false" customHeight="false" outlineLevel="1" collapsed="false">
      <c r="A173" s="201" t="n">
        <v>153</v>
      </c>
      <c r="B173" s="202" t="s">
        <v>409</v>
      </c>
      <c r="C173" s="203" t="s">
        <v>410</v>
      </c>
      <c r="D173" s="204" t="s">
        <v>113</v>
      </c>
      <c r="E173" s="205" t="n">
        <v>2</v>
      </c>
      <c r="F173" s="206"/>
      <c r="G173" s="207" t="n">
        <f aca="false">E173*F173</f>
        <v>0</v>
      </c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</row>
    <row r="174" customFormat="false" ht="12.75" hidden="false" customHeight="false" outlineLevel="1" collapsed="false">
      <c r="A174" s="201" t="n">
        <v>154</v>
      </c>
      <c r="B174" s="202" t="s">
        <v>411</v>
      </c>
      <c r="C174" s="203" t="s">
        <v>412</v>
      </c>
      <c r="D174" s="204" t="s">
        <v>113</v>
      </c>
      <c r="E174" s="205" t="n">
        <v>2</v>
      </c>
      <c r="F174" s="206"/>
      <c r="G174" s="207" t="n">
        <f aca="false">E174*F174</f>
        <v>0</v>
      </c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</row>
    <row r="175" customFormat="false" ht="12.75" hidden="false" customHeight="false" outlineLevel="1" collapsed="false">
      <c r="A175" s="201" t="n">
        <v>155</v>
      </c>
      <c r="B175" s="202" t="s">
        <v>413</v>
      </c>
      <c r="C175" s="203" t="s">
        <v>414</v>
      </c>
      <c r="D175" s="204" t="s">
        <v>113</v>
      </c>
      <c r="E175" s="205" t="n">
        <v>2</v>
      </c>
      <c r="F175" s="206"/>
      <c r="G175" s="207" t="n">
        <f aca="false">E175*F175</f>
        <v>0</v>
      </c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</row>
    <row r="176" customFormat="false" ht="22.5" hidden="false" customHeight="false" outlineLevel="1" collapsed="false">
      <c r="A176" s="201" t="n">
        <v>156</v>
      </c>
      <c r="B176" s="202" t="s">
        <v>415</v>
      </c>
      <c r="C176" s="203" t="s">
        <v>416</v>
      </c>
      <c r="D176" s="204" t="s">
        <v>113</v>
      </c>
      <c r="E176" s="205" t="n">
        <v>2</v>
      </c>
      <c r="F176" s="206"/>
      <c r="G176" s="207" t="n">
        <f aca="false">E176*F176</f>
        <v>0</v>
      </c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</row>
    <row r="177" customFormat="false" ht="12.75" hidden="false" customHeight="false" outlineLevel="1" collapsed="false">
      <c r="A177" s="201" t="n">
        <v>157</v>
      </c>
      <c r="B177" s="202" t="s">
        <v>417</v>
      </c>
      <c r="C177" s="203" t="s">
        <v>418</v>
      </c>
      <c r="D177" s="204" t="s">
        <v>113</v>
      </c>
      <c r="E177" s="205" t="n">
        <v>2</v>
      </c>
      <c r="F177" s="206"/>
      <c r="G177" s="207" t="n">
        <f aca="false">E177*F177</f>
        <v>0</v>
      </c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</row>
    <row r="178" customFormat="false" ht="12.75" hidden="false" customHeight="false" outlineLevel="0" collapsed="false">
      <c r="A178" s="210" t="s">
        <v>107</v>
      </c>
      <c r="B178" s="211" t="s">
        <v>85</v>
      </c>
      <c r="C178" s="212" t="s">
        <v>86</v>
      </c>
      <c r="D178" s="213"/>
      <c r="E178" s="214"/>
      <c r="F178" s="215" t="n">
        <f aca="false">SUM(G179:G179)</f>
        <v>0</v>
      </c>
      <c r="G178" s="215"/>
    </row>
    <row r="179" customFormat="false" ht="12.75" hidden="false" customHeight="false" outlineLevel="1" collapsed="false">
      <c r="A179" s="201" t="n">
        <v>158</v>
      </c>
      <c r="B179" s="202" t="s">
        <v>419</v>
      </c>
      <c r="C179" s="203" t="s">
        <v>420</v>
      </c>
      <c r="D179" s="204" t="s">
        <v>127</v>
      </c>
      <c r="E179" s="205" t="n">
        <v>8</v>
      </c>
      <c r="F179" s="206"/>
      <c r="G179" s="207" t="n">
        <f aca="false">E179*F179</f>
        <v>0</v>
      </c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</row>
    <row r="180" customFormat="false" ht="12.75" hidden="false" customHeight="false" outlineLevel="0" collapsed="false">
      <c r="A180" s="210" t="s">
        <v>107</v>
      </c>
      <c r="B180" s="211" t="s">
        <v>87</v>
      </c>
      <c r="C180" s="212" t="s">
        <v>88</v>
      </c>
      <c r="D180" s="213"/>
      <c r="E180" s="214"/>
      <c r="F180" s="215" t="n">
        <f aca="false">SUM(G181:G182)</f>
        <v>0</v>
      </c>
      <c r="G180" s="215"/>
    </row>
    <row r="181" customFormat="false" ht="12.75" hidden="false" customHeight="false" outlineLevel="1" collapsed="false">
      <c r="A181" s="201" t="n">
        <v>159</v>
      </c>
      <c r="B181" s="202" t="s">
        <v>421</v>
      </c>
      <c r="C181" s="203" t="s">
        <v>422</v>
      </c>
      <c r="D181" s="204" t="s">
        <v>118</v>
      </c>
      <c r="E181" s="205" t="n">
        <v>38</v>
      </c>
      <c r="F181" s="206"/>
      <c r="G181" s="207" t="n">
        <f aca="false">E181*F181</f>
        <v>0</v>
      </c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</row>
    <row r="182" customFormat="false" ht="22.5" hidden="false" customHeight="false" outlineLevel="1" collapsed="false">
      <c r="A182" s="201" t="n">
        <v>160</v>
      </c>
      <c r="B182" s="202" t="s">
        <v>423</v>
      </c>
      <c r="C182" s="203" t="s">
        <v>424</v>
      </c>
      <c r="D182" s="204" t="s">
        <v>118</v>
      </c>
      <c r="E182" s="205" t="n">
        <v>38</v>
      </c>
      <c r="F182" s="206"/>
      <c r="G182" s="207" t="n">
        <f aca="false">E182*F182</f>
        <v>0</v>
      </c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</row>
    <row r="183" customFormat="false" ht="12.75" hidden="false" customHeight="false" outlineLevel="1" collapsed="false">
      <c r="A183" s="210" t="s">
        <v>107</v>
      </c>
      <c r="B183" s="211" t="s">
        <v>89</v>
      </c>
      <c r="C183" s="212" t="s">
        <v>90</v>
      </c>
      <c r="D183" s="213"/>
      <c r="E183" s="214"/>
      <c r="F183" s="215" t="n">
        <f aca="false">SUM(G184:G194)</f>
        <v>0</v>
      </c>
      <c r="G183" s="215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</row>
    <row r="184" customFormat="false" ht="12.75" hidden="false" customHeight="false" outlineLevel="1" collapsed="false">
      <c r="A184" s="201" t="n">
        <v>161</v>
      </c>
      <c r="B184" s="202" t="s">
        <v>425</v>
      </c>
      <c r="C184" s="203" t="s">
        <v>426</v>
      </c>
      <c r="D184" s="204" t="s">
        <v>110</v>
      </c>
      <c r="E184" s="205" t="n">
        <v>1</v>
      </c>
      <c r="F184" s="206"/>
      <c r="G184" s="207" t="n">
        <f aca="false">E184*F184</f>
        <v>0</v>
      </c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</row>
    <row r="185" customFormat="false" ht="12.75" hidden="false" customHeight="false" outlineLevel="1" collapsed="false">
      <c r="A185" s="201" t="n">
        <v>162</v>
      </c>
      <c r="B185" s="202" t="s">
        <v>427</v>
      </c>
      <c r="C185" s="203" t="s">
        <v>428</v>
      </c>
      <c r="D185" s="204" t="s">
        <v>141</v>
      </c>
      <c r="E185" s="205" t="n">
        <v>1</v>
      </c>
      <c r="F185" s="206"/>
      <c r="G185" s="207" t="n">
        <f aca="false">E185*F185</f>
        <v>0</v>
      </c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</row>
    <row r="186" customFormat="false" ht="12.75" hidden="false" customHeight="false" outlineLevel="1" collapsed="false">
      <c r="A186" s="201" t="n">
        <v>163</v>
      </c>
      <c r="B186" s="202" t="s">
        <v>429</v>
      </c>
      <c r="C186" s="216" t="s">
        <v>430</v>
      </c>
      <c r="D186" s="204" t="s">
        <v>110</v>
      </c>
      <c r="E186" s="205" t="n">
        <v>1</v>
      </c>
      <c r="F186" s="206"/>
      <c r="G186" s="207" t="n">
        <f aca="false">E186*F186</f>
        <v>0</v>
      </c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</row>
    <row r="187" customFormat="false" ht="12.75" hidden="false" customHeight="false" outlineLevel="1" collapsed="false">
      <c r="A187" s="201" t="n">
        <v>164</v>
      </c>
      <c r="B187" s="202" t="s">
        <v>431</v>
      </c>
      <c r="C187" s="203" t="s">
        <v>432</v>
      </c>
      <c r="D187" s="204" t="s">
        <v>113</v>
      </c>
      <c r="E187" s="205" t="n">
        <v>2</v>
      </c>
      <c r="F187" s="206"/>
      <c r="G187" s="207" t="n">
        <f aca="false">E187*F187</f>
        <v>0</v>
      </c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</row>
    <row r="188" customFormat="false" ht="12.75" hidden="false" customHeight="false" outlineLevel="1" collapsed="false">
      <c r="A188" s="201" t="n">
        <v>165</v>
      </c>
      <c r="B188" s="202" t="s">
        <v>433</v>
      </c>
      <c r="C188" s="203" t="s">
        <v>434</v>
      </c>
      <c r="D188" s="204" t="s">
        <v>113</v>
      </c>
      <c r="E188" s="205" t="n">
        <v>1</v>
      </c>
      <c r="F188" s="206"/>
      <c r="G188" s="207" t="n">
        <f aca="false">E188*F188</f>
        <v>0</v>
      </c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</row>
    <row r="189" customFormat="false" ht="12.75" hidden="false" customHeight="false" outlineLevel="1" collapsed="false">
      <c r="A189" s="201" t="n">
        <v>166</v>
      </c>
      <c r="B189" s="202" t="s">
        <v>435</v>
      </c>
      <c r="C189" s="203" t="s">
        <v>436</v>
      </c>
      <c r="D189" s="204" t="s">
        <v>113</v>
      </c>
      <c r="E189" s="205" t="n">
        <v>1</v>
      </c>
      <c r="F189" s="206"/>
      <c r="G189" s="207" t="n">
        <f aca="false">E189*F189</f>
        <v>0</v>
      </c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</row>
    <row r="190" customFormat="false" ht="12.75" hidden="false" customHeight="false" outlineLevel="1" collapsed="false">
      <c r="A190" s="201" t="n">
        <v>167</v>
      </c>
      <c r="B190" s="202" t="s">
        <v>437</v>
      </c>
      <c r="C190" s="203" t="s">
        <v>438</v>
      </c>
      <c r="D190" s="204" t="s">
        <v>113</v>
      </c>
      <c r="E190" s="205" t="n">
        <v>1</v>
      </c>
      <c r="F190" s="206"/>
      <c r="G190" s="207" t="n">
        <f aca="false">E190*F190</f>
        <v>0</v>
      </c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</row>
    <row r="191" customFormat="false" ht="12.75" hidden="false" customHeight="false" outlineLevel="1" collapsed="false">
      <c r="A191" s="201" t="n">
        <v>168</v>
      </c>
      <c r="B191" s="202" t="s">
        <v>439</v>
      </c>
      <c r="C191" s="203" t="s">
        <v>440</v>
      </c>
      <c r="D191" s="204" t="s">
        <v>141</v>
      </c>
      <c r="E191" s="205" t="n">
        <v>3</v>
      </c>
      <c r="F191" s="206"/>
      <c r="G191" s="207" t="n">
        <f aca="false">E191*F191</f>
        <v>0</v>
      </c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</row>
    <row r="192" customFormat="false" ht="12.75" hidden="false" customHeight="false" outlineLevel="1" collapsed="false">
      <c r="A192" s="201" t="n">
        <v>169</v>
      </c>
      <c r="B192" s="202" t="s">
        <v>441</v>
      </c>
      <c r="C192" s="203" t="s">
        <v>442</v>
      </c>
      <c r="D192" s="204" t="s">
        <v>110</v>
      </c>
      <c r="E192" s="205" t="n">
        <v>1</v>
      </c>
      <c r="F192" s="206"/>
      <c r="G192" s="207" t="n">
        <f aca="false">E192*F192</f>
        <v>0</v>
      </c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</row>
    <row r="193" customFormat="false" ht="12.75" hidden="false" customHeight="false" outlineLevel="1" collapsed="false">
      <c r="A193" s="201" t="n">
        <v>170</v>
      </c>
      <c r="B193" s="202" t="s">
        <v>443</v>
      </c>
      <c r="C193" s="203" t="s">
        <v>444</v>
      </c>
      <c r="D193" s="204" t="s">
        <v>110</v>
      </c>
      <c r="E193" s="205" t="n">
        <v>1</v>
      </c>
      <c r="F193" s="206"/>
      <c r="G193" s="207" t="n">
        <f aca="false">E193*F193</f>
        <v>0</v>
      </c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</row>
    <row r="194" customFormat="false" ht="12.75" hidden="false" customHeight="false" outlineLevel="1" collapsed="false">
      <c r="A194" s="201" t="n">
        <v>171</v>
      </c>
      <c r="B194" s="202" t="s">
        <v>445</v>
      </c>
      <c r="C194" s="203" t="s">
        <v>446</v>
      </c>
      <c r="D194" s="204" t="s">
        <v>110</v>
      </c>
      <c r="E194" s="205" t="n">
        <v>1</v>
      </c>
      <c r="F194" s="206"/>
      <c r="G194" s="207" t="n">
        <f aca="false">E194*F194</f>
        <v>0</v>
      </c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</row>
    <row r="195" customFormat="false" ht="12.75" hidden="false" customHeight="false" outlineLevel="0" collapsed="false">
      <c r="A195" s="210" t="s">
        <v>107</v>
      </c>
      <c r="B195" s="211" t="s">
        <v>91</v>
      </c>
      <c r="C195" s="212" t="s">
        <v>92</v>
      </c>
      <c r="D195" s="213"/>
      <c r="E195" s="214"/>
      <c r="F195" s="215" t="n">
        <f aca="false">SUM(G196:G203)</f>
        <v>0</v>
      </c>
      <c r="G195" s="215"/>
    </row>
    <row r="196" customFormat="false" ht="12.75" hidden="false" customHeight="false" outlineLevel="1" collapsed="false">
      <c r="A196" s="201" t="n">
        <v>172</v>
      </c>
      <c r="B196" s="202" t="s">
        <v>447</v>
      </c>
      <c r="C196" s="203" t="s">
        <v>448</v>
      </c>
      <c r="D196" s="204" t="s">
        <v>406</v>
      </c>
      <c r="E196" s="205" t="n">
        <v>1.458</v>
      </c>
      <c r="F196" s="206"/>
      <c r="G196" s="207" t="n">
        <f aca="false">E196*F196</f>
        <v>0</v>
      </c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</row>
    <row r="197" customFormat="false" ht="12.75" hidden="false" customHeight="false" outlineLevel="1" collapsed="false">
      <c r="A197" s="201" t="n">
        <v>173</v>
      </c>
      <c r="B197" s="202" t="s">
        <v>449</v>
      </c>
      <c r="C197" s="203" t="s">
        <v>450</v>
      </c>
      <c r="D197" s="204" t="s">
        <v>406</v>
      </c>
      <c r="E197" s="205" t="n">
        <v>1.458</v>
      </c>
      <c r="F197" s="206"/>
      <c r="G197" s="207" t="n">
        <f aca="false">E197*F197</f>
        <v>0</v>
      </c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</row>
    <row r="198" customFormat="false" ht="12.75" hidden="false" customHeight="false" outlineLevel="1" collapsed="false">
      <c r="A198" s="201" t="n">
        <v>174</v>
      </c>
      <c r="B198" s="202" t="s">
        <v>451</v>
      </c>
      <c r="C198" s="203" t="s">
        <v>452</v>
      </c>
      <c r="D198" s="204" t="s">
        <v>406</v>
      </c>
      <c r="E198" s="205" t="n">
        <v>17.496</v>
      </c>
      <c r="F198" s="206"/>
      <c r="G198" s="207" t="n">
        <f aca="false">E198*F198</f>
        <v>0</v>
      </c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</row>
    <row r="199" customFormat="false" ht="12.75" hidden="false" customHeight="false" outlineLevel="1" collapsed="false">
      <c r="A199" s="201" t="n">
        <v>175</v>
      </c>
      <c r="B199" s="202" t="s">
        <v>453</v>
      </c>
      <c r="C199" s="203" t="s">
        <v>454</v>
      </c>
      <c r="D199" s="204" t="s">
        <v>406</v>
      </c>
      <c r="E199" s="205" t="n">
        <v>1.45787</v>
      </c>
      <c r="F199" s="206"/>
      <c r="G199" s="207" t="n">
        <f aca="false">E199*F199</f>
        <v>0</v>
      </c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</row>
    <row r="200" customFormat="false" ht="12.75" hidden="false" customHeight="false" outlineLevel="1" collapsed="false">
      <c r="A200" s="201" t="n">
        <v>176</v>
      </c>
      <c r="B200" s="202" t="s">
        <v>455</v>
      </c>
      <c r="C200" s="203" t="s">
        <v>456</v>
      </c>
      <c r="D200" s="204" t="s">
        <v>406</v>
      </c>
      <c r="E200" s="205" t="n">
        <v>11.664</v>
      </c>
      <c r="F200" s="206"/>
      <c r="G200" s="207" t="n">
        <f aca="false">E200*F200</f>
        <v>0</v>
      </c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</row>
    <row r="201" customFormat="false" ht="12.75" hidden="false" customHeight="false" outlineLevel="1" collapsed="false">
      <c r="A201" s="201" t="n">
        <v>177</v>
      </c>
      <c r="B201" s="202" t="s">
        <v>457</v>
      </c>
      <c r="C201" s="203" t="s">
        <v>458</v>
      </c>
      <c r="D201" s="204" t="s">
        <v>406</v>
      </c>
      <c r="E201" s="205" t="n">
        <v>1.296</v>
      </c>
      <c r="F201" s="206"/>
      <c r="G201" s="207" t="n">
        <f aca="false">E201*F201</f>
        <v>0</v>
      </c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</row>
    <row r="202" customFormat="false" ht="12.75" hidden="false" customHeight="false" outlineLevel="1" collapsed="false">
      <c r="A202" s="201" t="n">
        <v>178</v>
      </c>
      <c r="B202" s="202" t="s">
        <v>459</v>
      </c>
      <c r="C202" s="203" t="s">
        <v>460</v>
      </c>
      <c r="D202" s="204" t="s">
        <v>406</v>
      </c>
      <c r="E202" s="205" t="n">
        <v>0.064</v>
      </c>
      <c r="F202" s="206"/>
      <c r="G202" s="207" t="n">
        <f aca="false">E202*F202</f>
        <v>0</v>
      </c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</row>
    <row r="203" customFormat="false" ht="12.75" hidden="false" customHeight="false" outlineLevel="1" collapsed="false">
      <c r="A203" s="201" t="n">
        <v>179</v>
      </c>
      <c r="B203" s="202" t="s">
        <v>461</v>
      </c>
      <c r="C203" s="203" t="s">
        <v>462</v>
      </c>
      <c r="D203" s="204" t="s">
        <v>406</v>
      </c>
      <c r="E203" s="205" t="n">
        <v>0.055</v>
      </c>
      <c r="F203" s="206"/>
      <c r="G203" s="207" t="n">
        <f aca="false">E203*F203</f>
        <v>0</v>
      </c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</row>
    <row r="204" customFormat="false" ht="12.75" hidden="false" customHeight="false" outlineLevel="0" collapsed="false">
      <c r="A204" s="210" t="s">
        <v>107</v>
      </c>
      <c r="B204" s="211" t="s">
        <v>94</v>
      </c>
      <c r="C204" s="212" t="s">
        <v>32</v>
      </c>
      <c r="D204" s="213"/>
      <c r="E204" s="214"/>
      <c r="F204" s="215" t="n">
        <f aca="false">SUM(G205:G212)</f>
        <v>0</v>
      </c>
      <c r="G204" s="215"/>
    </row>
    <row r="205" customFormat="false" ht="12.75" hidden="false" customHeight="false" outlineLevel="1" collapsed="false">
      <c r="A205" s="201" t="n">
        <v>180</v>
      </c>
      <c r="B205" s="202" t="s">
        <v>463</v>
      </c>
      <c r="C205" s="203" t="s">
        <v>464</v>
      </c>
      <c r="D205" s="204" t="s">
        <v>465</v>
      </c>
      <c r="E205" s="205" t="n">
        <v>1</v>
      </c>
      <c r="F205" s="206"/>
      <c r="G205" s="207" t="n">
        <f aca="false">E205*F205</f>
        <v>0</v>
      </c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</row>
    <row r="206" customFormat="false" ht="12.75" hidden="false" customHeight="false" outlineLevel="1" collapsed="false">
      <c r="A206" s="201" t="n">
        <v>181</v>
      </c>
      <c r="B206" s="202" t="s">
        <v>466</v>
      </c>
      <c r="C206" s="203" t="s">
        <v>467</v>
      </c>
      <c r="D206" s="204" t="s">
        <v>465</v>
      </c>
      <c r="E206" s="205" t="n">
        <v>1</v>
      </c>
      <c r="F206" s="206"/>
      <c r="G206" s="207" t="n">
        <f aca="false">E206*F206</f>
        <v>0</v>
      </c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</row>
    <row r="207" customFormat="false" ht="12.75" hidden="false" customHeight="false" outlineLevel="1" collapsed="false">
      <c r="A207" s="201" t="n">
        <v>182</v>
      </c>
      <c r="B207" s="202" t="s">
        <v>468</v>
      </c>
      <c r="C207" s="203" t="s">
        <v>469</v>
      </c>
      <c r="D207" s="204" t="s">
        <v>465</v>
      </c>
      <c r="E207" s="205" t="n">
        <v>1</v>
      </c>
      <c r="F207" s="206"/>
      <c r="G207" s="207" t="n">
        <f aca="false">E207*F207</f>
        <v>0</v>
      </c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</row>
    <row r="208" customFormat="false" ht="12.75" hidden="false" customHeight="false" outlineLevel="1" collapsed="false">
      <c r="A208" s="201" t="n">
        <v>183</v>
      </c>
      <c r="B208" s="202" t="s">
        <v>470</v>
      </c>
      <c r="C208" s="203" t="s">
        <v>471</v>
      </c>
      <c r="D208" s="204" t="s">
        <v>465</v>
      </c>
      <c r="E208" s="205" t="n">
        <v>1</v>
      </c>
      <c r="F208" s="206"/>
      <c r="G208" s="207" t="n">
        <f aca="false">E208*F208</f>
        <v>0</v>
      </c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</row>
    <row r="209" customFormat="false" ht="12.75" hidden="false" customHeight="false" outlineLevel="1" collapsed="false">
      <c r="A209" s="201" t="n">
        <v>184</v>
      </c>
      <c r="B209" s="202" t="s">
        <v>472</v>
      </c>
      <c r="C209" s="203" t="s">
        <v>473</v>
      </c>
      <c r="D209" s="204" t="s">
        <v>465</v>
      </c>
      <c r="E209" s="205" t="n">
        <v>1</v>
      </c>
      <c r="F209" s="206"/>
      <c r="G209" s="207" t="n">
        <f aca="false">E209*F209</f>
        <v>0</v>
      </c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</row>
    <row r="210" customFormat="false" ht="12.75" hidden="false" customHeight="false" outlineLevel="1" collapsed="false">
      <c r="A210" s="201" t="n">
        <v>185</v>
      </c>
      <c r="B210" s="202" t="s">
        <v>474</v>
      </c>
      <c r="C210" s="203" t="s">
        <v>475</v>
      </c>
      <c r="D210" s="204" t="s">
        <v>465</v>
      </c>
      <c r="E210" s="205" t="n">
        <v>1</v>
      </c>
      <c r="F210" s="206"/>
      <c r="G210" s="207" t="n">
        <f aca="false">E210*F210</f>
        <v>0</v>
      </c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</row>
    <row r="211" customFormat="false" ht="12.75" hidden="false" customHeight="false" outlineLevel="1" collapsed="false">
      <c r="A211" s="201" t="n">
        <v>186</v>
      </c>
      <c r="B211" s="202" t="s">
        <v>476</v>
      </c>
      <c r="C211" s="203" t="s">
        <v>477</v>
      </c>
      <c r="D211" s="204" t="s">
        <v>465</v>
      </c>
      <c r="E211" s="205" t="n">
        <v>1</v>
      </c>
      <c r="F211" s="206"/>
      <c r="G211" s="207" t="n">
        <f aca="false">E211*F211</f>
        <v>0</v>
      </c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</row>
    <row r="212" customFormat="false" ht="13.5" hidden="false" customHeight="false" outlineLevel="1" collapsed="false">
      <c r="A212" s="217" t="n">
        <v>187</v>
      </c>
      <c r="B212" s="218" t="s">
        <v>478</v>
      </c>
      <c r="C212" s="219" t="s">
        <v>479</v>
      </c>
      <c r="D212" s="220" t="s">
        <v>465</v>
      </c>
      <c r="E212" s="221" t="n">
        <v>1</v>
      </c>
      <c r="F212" s="222"/>
      <c r="G212" s="223" t="n">
        <f aca="false">E212*F212</f>
        <v>0</v>
      </c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</row>
    <row r="213" customFormat="false" ht="12.75" hidden="false" customHeight="false" outlineLevel="0" collapsed="false">
      <c r="AK213" s="0" t="n">
        <f aca="false">SUM(AK1:AK212)</f>
        <v>0</v>
      </c>
      <c r="AL213" s="0" t="n">
        <f aca="false">SUM(AL1:AL212)</f>
        <v>0</v>
      </c>
      <c r="AN213" s="0" t="n">
        <v>15</v>
      </c>
      <c r="AO213" s="0" t="n">
        <v>21</v>
      </c>
    </row>
    <row r="214" customFormat="false" ht="12.75" hidden="false" customHeight="false" outlineLevel="0" collapsed="false">
      <c r="AN214" s="0" t="n">
        <f aca="false">SUMIF(AM8:AM213,AN213,G8:G213)</f>
        <v>0</v>
      </c>
      <c r="AO214" s="0" t="n">
        <f aca="false">SUMIF(AM8:AM213,AO213,G8:G213)</f>
        <v>0</v>
      </c>
    </row>
  </sheetData>
  <mergeCells count="23">
    <mergeCell ref="A1:G1"/>
    <mergeCell ref="C2:G2"/>
    <mergeCell ref="C3:G3"/>
    <mergeCell ref="C4:G4"/>
    <mergeCell ref="F7:G7"/>
    <mergeCell ref="F11:G11"/>
    <mergeCell ref="F13:G13"/>
    <mergeCell ref="F17:G17"/>
    <mergeCell ref="F22:G22"/>
    <mergeCell ref="F29:G29"/>
    <mergeCell ref="F59:G59"/>
    <mergeCell ref="F77:G77"/>
    <mergeCell ref="F81:G81"/>
    <mergeCell ref="F89:G89"/>
    <mergeCell ref="F101:G101"/>
    <mergeCell ref="F111:G111"/>
    <mergeCell ref="F153:G153"/>
    <mergeCell ref="F170:G170"/>
    <mergeCell ref="F178:G178"/>
    <mergeCell ref="F180:G180"/>
    <mergeCell ref="F183:G183"/>
    <mergeCell ref="F195:G195"/>
    <mergeCell ref="F204:G20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LibreOffice/6.3.1.2$Windows_x86 LibreOffice_project/b79626edf0065ac373bd1df5c28bd630b4424273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2007-08-08T05:50:21Z</dcterms:created>
  <dc:creator>MegatopComfor</dc:creator>
  <dc:description/>
  <dc:language>cs-CZ</dc:language>
  <cp:lastModifiedBy>MegatopComfor</cp:lastModifiedBy>
  <cp:lastPrinted>2011-05-09T15:34:47Z</cp:lastPrinted>
  <dcterms:modified xsi:type="dcterms:W3CDTF">2020-07-10T09:20:40Z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