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8155" windowHeight="125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'Položky'!$A$1:$G$75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<sst xmlns="http://schemas.openxmlformats.org/spreadsheetml/2006/main" count="304" uniqueCount="221">
  <si>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</si>
  <si>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</si>
  <si>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</si>
  <si>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</si>
  <si>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</si>
  <si>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</si>
  <si>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</si>
  <si>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</si>
  <si>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</si>
  <si>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</si>
  <si>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</si>
  <si>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</si>
  <si>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</si>
  <si>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</si>
  <si>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</si>
  <si>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</si>
  <si>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</si>
  <si>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</si>
  <si>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</si>
  <si>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</si>
  <si>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</si>
  <si>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</si>
  <si>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</si>
  <si>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</si>
  <si>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</si>
  <si>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</si>
  <si>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</si>
  <si>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</si>
  <si>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</si>
  <si>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</si>
  <si>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</si>
  <si>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</si>
  <si>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</si>
  <si>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</si>
  <si>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</si>
  <si>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</si>
  <si>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</si>
  <si>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</si>
  <si>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</si>
  <si>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</si>
  <si>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</si>
  <si>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</si>
  <si>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</si>
  <si>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</si>
  <si>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</si>
  <si>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</si>
  <si>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</si>
  <si>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</si>
  <si>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</si>
  <si>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</si>
  <si>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</si>
  <si>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</si>
  <si>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</si>
  <si>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</si>
  <si>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</si>
  <si>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</si>
  <si>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</si>
  <si>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</si>
  <si>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</si>
  <si>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</si>
  <si>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</si>
  <si>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</si>
  <si>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</si>
  <si>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</si>
  <si>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</si>
  <si>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</si>
  <si>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</si>
  <si>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</si>
  <si>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</si>
  <si>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</si>
  <si>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</si>
  <si>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</si>
  <si>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</si>
  <si>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</si>
  <si>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</si>
  <si>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</si>
  <si>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</si>
  <si>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1401</t>
  </si>
  <si>
    <t>Stavební úpravy opěrné zdi rybníka v Petrovicích</t>
  </si>
  <si>
    <t>Stavební úpravy opěrné zdi</t>
  </si>
  <si>
    <t>Základní rozpočet</t>
  </si>
  <si>
    <t>121101101</t>
  </si>
  <si>
    <t xml:space="preserve">Sejmutí ornice s přemístěním do 50 m </t>
  </si>
  <si>
    <t>m3</t>
  </si>
  <si>
    <t>122101101</t>
  </si>
  <si>
    <t xml:space="preserve">Odkopávky nezapažené v hor. 2 do 100 m3 </t>
  </si>
  <si>
    <t>122201101</t>
  </si>
  <si>
    <t xml:space="preserve">Odkopávky nezapažené v hor. 3 do 100 m3 </t>
  </si>
  <si>
    <t>122301101</t>
  </si>
  <si>
    <t xml:space="preserve">Odkopávky nezapažené v hor. 4 do 100 m3 </t>
  </si>
  <si>
    <t>122401101</t>
  </si>
  <si>
    <t xml:space="preserve">Odkopávky nezapažené v hor. 5 do 100 m3 </t>
  </si>
  <si>
    <t>132201201</t>
  </si>
  <si>
    <t xml:space="preserve">Hloubení rýh šířky do 200 cm v hor.3 do 100 m3 </t>
  </si>
  <si>
    <t>132301201</t>
  </si>
  <si>
    <t xml:space="preserve">Hloubení rýh šířky do 200 cm v hor.4 do 100 m3 </t>
  </si>
  <si>
    <t>132401201</t>
  </si>
  <si>
    <t xml:space="preserve">Hloubení rýh šířky do 200 cm v hor.5 </t>
  </si>
  <si>
    <t>162301101</t>
  </si>
  <si>
    <t xml:space="preserve">Vodorovné přemístění výkopku z hor.1-4 do 500 m </t>
  </si>
  <si>
    <t>167101102</t>
  </si>
  <si>
    <t xml:space="preserve">Nakládání výkopku z hor.1-4 v množství nad 100 m3 </t>
  </si>
  <si>
    <t>167101151</t>
  </si>
  <si>
    <t xml:space="preserve">Nakládání výkopku z hor.5-7 v množství do 100 m3 </t>
  </si>
  <si>
    <t>171101101</t>
  </si>
  <si>
    <t xml:space="preserve">Uložení sypaniny do násypů zhutněných na 95% PS </t>
  </si>
  <si>
    <t>180401211</t>
  </si>
  <si>
    <t xml:space="preserve">Založení trávníku lučního výsevem v rovině </t>
  </si>
  <si>
    <t>m2</t>
  </si>
  <si>
    <t>181301104</t>
  </si>
  <si>
    <t xml:space="preserve">Rozprostření ornice, rovina, tl. 20-25 cm,do 500m2 </t>
  </si>
  <si>
    <t>184802111</t>
  </si>
  <si>
    <t>Chem. odplevelení před založením kultury nad 20 m2 postřikem na široko v rovině a svahu do 1:2</t>
  </si>
  <si>
    <t>01</t>
  </si>
  <si>
    <t>Čerpání vody na výšku do 10 m, přítok do 500 l po dobu stavby</t>
  </si>
  <si>
    <t>kpl.</t>
  </si>
  <si>
    <t>02</t>
  </si>
  <si>
    <t>Vodorovné přemístění výkopku z hor.1-4 dle možností dodavatele</t>
  </si>
  <si>
    <t>03</t>
  </si>
  <si>
    <t>Vodorovné přemístění výkopku z hor.5-7 dle možností dodavatele</t>
  </si>
  <si>
    <t>04</t>
  </si>
  <si>
    <t xml:space="preserve">Zajištění svahů výkopu </t>
  </si>
  <si>
    <t>05</t>
  </si>
  <si>
    <t xml:space="preserve">Uložení sypaniny na skládku vč. skládkovného </t>
  </si>
  <si>
    <t>soub.</t>
  </si>
  <si>
    <t>06</t>
  </si>
  <si>
    <t xml:space="preserve">Odstranění a likvidace křovin, včetně kořenů </t>
  </si>
  <si>
    <t>00572400</t>
  </si>
  <si>
    <t>Směs travní parková sídlištní</t>
  </si>
  <si>
    <t>kg</t>
  </si>
  <si>
    <t>11</t>
  </si>
  <si>
    <t>Přípravné a přidružené práce</t>
  </si>
  <si>
    <t>07</t>
  </si>
  <si>
    <t xml:space="preserve">Zpracování výrobní dokumentace </t>
  </si>
  <si>
    <t>2</t>
  </si>
  <si>
    <t>Základy a zvláštní zakládání</t>
  </si>
  <si>
    <t>211531111</t>
  </si>
  <si>
    <t xml:space="preserve">Výplň odvodňovacích žeber kam. hrubě drcen. 63 mm </t>
  </si>
  <si>
    <t>211971110</t>
  </si>
  <si>
    <t xml:space="preserve">Opláštění žeber z geotextilie o sklonu do 1 : 2,5 </t>
  </si>
  <si>
    <t>212755114</t>
  </si>
  <si>
    <t>Trativody z drenážních trubek DN 10 cm bez lože PVC</t>
  </si>
  <si>
    <t>m</t>
  </si>
  <si>
    <t>212972112</t>
  </si>
  <si>
    <t>Plášť dren trub DN 100 filtr geotextílie 300 g/m2 dvojitě</t>
  </si>
  <si>
    <t>274313711</t>
  </si>
  <si>
    <t xml:space="preserve">Beton základových pasů prostý C 25/30 </t>
  </si>
  <si>
    <t>69365020</t>
  </si>
  <si>
    <t>Geotextilie do drenážního žebra (300 g/m2)</t>
  </si>
  <si>
    <t>3</t>
  </si>
  <si>
    <t>Svislé a kompletní konstrukce</t>
  </si>
  <si>
    <t>317353111</t>
  </si>
  <si>
    <t xml:space="preserve">Bednění říms - zřízení </t>
  </si>
  <si>
    <t>317353112</t>
  </si>
  <si>
    <t xml:space="preserve">Bednění říms - odbednění </t>
  </si>
  <si>
    <t>317361016</t>
  </si>
  <si>
    <t xml:space="preserve">Výztuž říms zdí a valů z oceli 10 505 </t>
  </si>
  <si>
    <t>t</t>
  </si>
  <si>
    <t>327351211</t>
  </si>
  <si>
    <t xml:space="preserve">Bednění zdí a valů H do 20 m - zřízení </t>
  </si>
  <si>
    <t>327351221</t>
  </si>
  <si>
    <t xml:space="preserve">Bednění zdí a valů H do 20 m - odbednění </t>
  </si>
  <si>
    <t>08</t>
  </si>
  <si>
    <t>Zdivo nadzákl. obkladní z lom.kamene, vyspárování, z vybouraného očištěného kamene</t>
  </si>
  <si>
    <t>09</t>
  </si>
  <si>
    <t xml:space="preserve">Zdi a valy z betonu prostého C 25/30 XF3, XC4 </t>
  </si>
  <si>
    <t>10</t>
  </si>
  <si>
    <t>Římsy zdí a valů z betonu železového C 30/37 XF4, XD3, XC3</t>
  </si>
  <si>
    <t>91</t>
  </si>
  <si>
    <t>Doplňující práce na komunikaci</t>
  </si>
  <si>
    <t>919735112</t>
  </si>
  <si>
    <t>Řezání stávajícího živičného krytu tl. 5 - 10 cm úprava spáry</t>
  </si>
  <si>
    <t>Dopravní značení pracovního místa vč. povolení a vyřízení</t>
  </si>
  <si>
    <t>93</t>
  </si>
  <si>
    <t>Dokončovací práce inženýrských staveb</t>
  </si>
  <si>
    <t>12</t>
  </si>
  <si>
    <t xml:space="preserve">Těsnění dilatační spáry Sika spárovacím páskem </t>
  </si>
  <si>
    <t>13</t>
  </si>
  <si>
    <t xml:space="preserve">Zatmelení dilatační spáry </t>
  </si>
  <si>
    <t>14</t>
  </si>
  <si>
    <t xml:space="preserve">Těsnění pracovní spáry páskou SikaSwell </t>
  </si>
  <si>
    <t>15</t>
  </si>
  <si>
    <t xml:space="preserve">Vložky do dilatačních spár, Heraklith tl. 20 mm </t>
  </si>
  <si>
    <t>16</t>
  </si>
  <si>
    <t xml:space="preserve">Opatření k zajištění podzemního telefonního vedení </t>
  </si>
  <si>
    <t>17</t>
  </si>
  <si>
    <t xml:space="preserve">Statické zajištění sloupu nadzemního vedení </t>
  </si>
  <si>
    <t>18</t>
  </si>
  <si>
    <t>Zakomponování stávajících vpustí do nové zdi 4x</t>
  </si>
  <si>
    <t>19</t>
  </si>
  <si>
    <t>Zpětná montáž původního zábradlí včetně nátěru a lokálních oprav</t>
  </si>
  <si>
    <t>20</t>
  </si>
  <si>
    <t xml:space="preserve">Vypracování skutečného provedení stavby </t>
  </si>
  <si>
    <t>21</t>
  </si>
  <si>
    <t xml:space="preserve">Vypracování geometrického plánu </t>
  </si>
  <si>
    <t>96</t>
  </si>
  <si>
    <t>Bourání konstrukcí</t>
  </si>
  <si>
    <t>961021311</t>
  </si>
  <si>
    <t xml:space="preserve">Bourání základů ze zdiva kamenného </t>
  </si>
  <si>
    <t>962022491</t>
  </si>
  <si>
    <t>Bourání zdiva nadzákladového kamenného na MC uložení přebytku dle pokynů investora</t>
  </si>
  <si>
    <t>22</t>
  </si>
  <si>
    <t xml:space="preserve">Odstranění živičného povrchu a podkladu </t>
  </si>
  <si>
    <t>23</t>
  </si>
  <si>
    <t xml:space="preserve">Demontáž, uskladnění a zpětná montáž dop. značky </t>
  </si>
  <si>
    <t>24</t>
  </si>
  <si>
    <t xml:space="preserve">Demontáž, odvoz a uskladnění stávajícího zábradlí </t>
  </si>
  <si>
    <t>25</t>
  </si>
  <si>
    <t>Odvoz suti a vybour. hmot na skládku včetně skládkovného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</si>
  <si>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</si>
  <si>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</si>
  <si>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</si>
  <si>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</si>
  <si>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</si>
  <si>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</si>
  <si>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</si>
  <si>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</si>
  <si>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Nové Město na Moravě</t>
  </si>
  <si>
    <t>ENVIGEST PRO, s.r.o.</t>
  </si>
  <si>
    <t>Výkaz výměr</t>
  </si>
  <si>
    <t>VÝKAZ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</si>
</sst>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0" fontId="24" fillId="0" borderId="54" xfId="47" applyFont="1" applyBorder="1">
      <alignment/>
      <protection/>
    </xf>
    <xf numFmtId="0" fontId="23" fillId="0" borderId="54" xfId="47" applyFont="1" applyBorder="1">
      <alignment/>
      <protection/>
    </xf>
    <xf numFmtId="0" fontId="23" fillId="0" borderId="54" xfId="47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0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0" fontId="24" fillId="0" borderId="59" xfId="47" applyFont="1" applyBorder="1">
      <alignment/>
      <protection/>
    </xf>
    <xf numFmtId="0" fontId="23" fillId="0" borderId="59" xfId="47" applyFont="1" applyBorder="1">
      <alignment/>
      <protection/>
    </xf>
    <xf numFmtId="0" fontId="23" fillId="0" borderId="59" xfId="47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5" xfId="47" applyFont="1" applyBorder="1" applyAlignment="1">
      <alignment horizontal="right"/>
      <protection/>
    </xf>
    <xf numFmtId="0" fontId="23" fillId="0" borderId="54" xfId="47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220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Základní rozpočet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218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ENVIGEST PRO, s.r.o.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 t="s">
        <v>217</v>
      </c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>
        <v>1401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Rekapitulace!A19</f>
        <v>Ztížené výrobní podmínky</v>
      </c>
      <c r="E15" s="60"/>
      <c r="F15" s="61"/>
      <c r="G15" s="58">
        <f>Rekapitulace!I19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Rekapitulace!A20</f>
        <v>Oborová přirážka</v>
      </c>
      <c r="E16" s="62"/>
      <c r="F16" s="63"/>
      <c r="G16" s="58">
        <f>Rekapitulace!I20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Rekapitulace!A21</f>
        <v>Přesun stavebních kapacit</v>
      </c>
      <c r="E17" s="62"/>
      <c r="F17" s="63"/>
      <c r="G17" s="58">
        <f>Rekapitulace!I21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Rekapitulace!A22</f>
        <v>Mimostaveništní doprava</v>
      </c>
      <c r="E18" s="62"/>
      <c r="F18" s="63"/>
      <c r="G18" s="58">
        <f>Rekapitulace!I22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Rekapitulace!A23</f>
        <v>Zařízení staveniště</v>
      </c>
      <c r="E19" s="62"/>
      <c r="F19" s="63"/>
      <c r="G19" s="58">
        <f>Rekapitulace!I23</f>
        <v>0</v>
      </c>
    </row>
    <row r="20" spans="1:7" ht="15.75" customHeight="1">
      <c r="A20" s="66"/>
      <c r="B20" s="57"/>
      <c r="C20" s="58"/>
      <c r="D20" s="8" t="str">
        <f>Rekapitulace!A24</f>
        <v>Provoz investora</v>
      </c>
      <c r="E20" s="62"/>
      <c r="F20" s="63"/>
      <c r="G20" s="58">
        <f>Rekapitulace!I24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Rekapitulace!A25</f>
        <v>Kompletační činnost (IČD)</v>
      </c>
      <c r="E21" s="62"/>
      <c r="F21" s="63"/>
      <c r="G21" s="58">
        <f>Rekapitulace!I25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20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20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1401 Stavební úpravy opěrné zdi rybníka v Petrovicích</v>
      </c>
      <c r="D1" s="110"/>
      <c r="E1" s="111"/>
      <c r="F1" s="110"/>
      <c r="G1" s="112" t="s">
        <v>49</v>
      </c>
      <c r="H1" s="113">
        <v>1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Stavební úpravy opěrné zdi</v>
      </c>
      <c r="D2" s="118"/>
      <c r="E2" s="119"/>
      <c r="F2" s="118"/>
      <c r="G2" s="120" t="s">
        <v>80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1</v>
      </c>
      <c r="B7" s="132" t="str">
        <f>Položky!C7</f>
        <v>Zemní práce</v>
      </c>
      <c r="C7" s="68"/>
      <c r="D7" s="133"/>
      <c r="E7" s="217">
        <f>Položky!BA30</f>
        <v>0</v>
      </c>
      <c r="F7" s="218">
        <f>Položky!BB30</f>
        <v>0</v>
      </c>
      <c r="G7" s="218">
        <f>Položky!BC30</f>
        <v>0</v>
      </c>
      <c r="H7" s="218">
        <f>Položky!BD30</f>
        <v>0</v>
      </c>
      <c r="I7" s="219">
        <f>Položky!BE30</f>
        <v>0</v>
      </c>
    </row>
    <row r="8" spans="1:9" s="36" customFormat="1" ht="12.75">
      <c r="A8" s="216" t="str">
        <f>Položky!B31</f>
        <v>11</v>
      </c>
      <c r="B8" s="132" t="str">
        <f>Položky!C31</f>
        <v>Přípravné a přidružené práce</v>
      </c>
      <c r="C8" s="68"/>
      <c r="D8" s="133"/>
      <c r="E8" s="217">
        <f>Položky!BA33</f>
        <v>0</v>
      </c>
      <c r="F8" s="218">
        <f>Položky!BB33</f>
        <v>0</v>
      </c>
      <c r="G8" s="218">
        <f>Položky!BC33</f>
        <v>0</v>
      </c>
      <c r="H8" s="218">
        <f>Položky!BD33</f>
        <v>0</v>
      </c>
      <c r="I8" s="219">
        <f>Položky!BE33</f>
        <v>0</v>
      </c>
    </row>
    <row r="9" spans="1:9" s="36" customFormat="1" ht="12.75">
      <c r="A9" s="216" t="str">
        <f>Položky!B34</f>
        <v>2</v>
      </c>
      <c r="B9" s="132" t="str">
        <f>Položky!C34</f>
        <v>Základy a zvláštní zakládání</v>
      </c>
      <c r="C9" s="68"/>
      <c r="D9" s="133"/>
      <c r="E9" s="217">
        <f>Položky!BA41</f>
        <v>0</v>
      </c>
      <c r="F9" s="218">
        <f>Položky!BB41</f>
        <v>0</v>
      </c>
      <c r="G9" s="218">
        <f>Položky!BC41</f>
        <v>0</v>
      </c>
      <c r="H9" s="218">
        <f>Položky!BD41</f>
        <v>0</v>
      </c>
      <c r="I9" s="219">
        <f>Položky!BE41</f>
        <v>0</v>
      </c>
    </row>
    <row r="10" spans="1:9" s="36" customFormat="1" ht="12.75">
      <c r="A10" s="216" t="str">
        <f>Položky!B42</f>
        <v>3</v>
      </c>
      <c r="B10" s="132" t="str">
        <f>Položky!C42</f>
        <v>Svislé a kompletní konstrukce</v>
      </c>
      <c r="C10" s="68"/>
      <c r="D10" s="133"/>
      <c r="E10" s="217">
        <f>Položky!BA51</f>
        <v>0</v>
      </c>
      <c r="F10" s="218">
        <f>Položky!BB51</f>
        <v>0</v>
      </c>
      <c r="G10" s="218">
        <f>Položky!BC51</f>
        <v>0</v>
      </c>
      <c r="H10" s="218">
        <f>Položky!BD51</f>
        <v>0</v>
      </c>
      <c r="I10" s="219">
        <f>Položky!BE51</f>
        <v>0</v>
      </c>
    </row>
    <row r="11" spans="1:9" s="36" customFormat="1" ht="12.75">
      <c r="A11" s="216" t="str">
        <f>Položky!B52</f>
        <v>91</v>
      </c>
      <c r="B11" s="132" t="str">
        <f>Položky!C52</f>
        <v>Doplňující práce na komunikaci</v>
      </c>
      <c r="C11" s="68"/>
      <c r="D11" s="133"/>
      <c r="E11" s="217">
        <f>Položky!BA55</f>
        <v>0</v>
      </c>
      <c r="F11" s="218">
        <f>Položky!BB55</f>
        <v>0</v>
      </c>
      <c r="G11" s="218">
        <f>Položky!BC55</f>
        <v>0</v>
      </c>
      <c r="H11" s="218">
        <f>Položky!BD55</f>
        <v>0</v>
      </c>
      <c r="I11" s="219">
        <f>Položky!BE55</f>
        <v>0</v>
      </c>
    </row>
    <row r="12" spans="1:9" s="36" customFormat="1" ht="12.75">
      <c r="A12" s="216" t="str">
        <f>Položky!B56</f>
        <v>93</v>
      </c>
      <c r="B12" s="132" t="str">
        <f>Položky!C56</f>
        <v>Dokončovací práce inženýrských staveb</v>
      </c>
      <c r="C12" s="68"/>
      <c r="D12" s="133"/>
      <c r="E12" s="217">
        <f>Položky!BA67</f>
        <v>0</v>
      </c>
      <c r="F12" s="218">
        <f>Položky!BB67</f>
        <v>0</v>
      </c>
      <c r="G12" s="218">
        <f>Položky!BC67</f>
        <v>0</v>
      </c>
      <c r="H12" s="218">
        <f>Položky!BD67</f>
        <v>0</v>
      </c>
      <c r="I12" s="219">
        <f>Položky!BE67</f>
        <v>0</v>
      </c>
    </row>
    <row r="13" spans="1:9" s="36" customFormat="1" ht="13.5" thickBot="1">
      <c r="A13" s="216" t="str">
        <f>Položky!B68</f>
        <v>96</v>
      </c>
      <c r="B13" s="132" t="str">
        <f>Položky!C68</f>
        <v>Bourání konstrukcí</v>
      </c>
      <c r="C13" s="68"/>
      <c r="D13" s="133"/>
      <c r="E13" s="217">
        <f>Položky!BA75</f>
        <v>0</v>
      </c>
      <c r="F13" s="218">
        <f>Položky!BB75</f>
        <v>0</v>
      </c>
      <c r="G13" s="218">
        <f>Položky!BC75</f>
        <v>0</v>
      </c>
      <c r="H13" s="218">
        <f>Položky!BD75</f>
        <v>0</v>
      </c>
      <c r="I13" s="219">
        <f>Položky!BE75</f>
        <v>0</v>
      </c>
    </row>
    <row r="14" spans="1:9" s="140" customFormat="1" ht="13.5" thickBot="1">
      <c r="A14" s="134"/>
      <c r="B14" s="135" t="s">
        <v>57</v>
      </c>
      <c r="C14" s="135"/>
      <c r="D14" s="136"/>
      <c r="E14" s="137">
        <f>SUM(E7:E13)</f>
        <v>0</v>
      </c>
      <c r="F14" s="138">
        <f>SUM(F7:F13)</f>
        <v>0</v>
      </c>
      <c r="G14" s="138">
        <f>SUM(G7:G13)</f>
        <v>0</v>
      </c>
      <c r="H14" s="138">
        <f>SUM(H7:H13)</f>
        <v>0</v>
      </c>
      <c r="I14" s="139">
        <f>SUM(I7:I13)</f>
        <v>0</v>
      </c>
    </row>
    <row r="15" spans="1:9" ht="12.75">
      <c r="A15" s="68"/>
      <c r="B15" s="68"/>
      <c r="C15" s="68"/>
      <c r="D15" s="68"/>
      <c r="E15" s="68"/>
      <c r="F15" s="68"/>
      <c r="G15" s="68"/>
      <c r="H15" s="68"/>
      <c r="I15" s="68"/>
    </row>
    <row r="16" spans="1:57" ht="19.5" customHeight="1">
      <c r="A16" s="124" t="s">
        <v>58</v>
      </c>
      <c r="B16" s="124"/>
      <c r="C16" s="124"/>
      <c r="D16" s="124"/>
      <c r="E16" s="124"/>
      <c r="F16" s="124"/>
      <c r="G16" s="141"/>
      <c r="H16" s="124"/>
      <c r="I16" s="124"/>
      <c r="BA16" s="42"/>
      <c r="BB16" s="42"/>
      <c r="BC16" s="42"/>
      <c r="BD16" s="42"/>
      <c r="BE16" s="42"/>
    </row>
    <row r="17" spans="1:9" ht="13.5" thickBot="1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2.75">
      <c r="A18" s="75" t="s">
        <v>59</v>
      </c>
      <c r="B18" s="76"/>
      <c r="C18" s="76"/>
      <c r="D18" s="142"/>
      <c r="E18" s="143" t="s">
        <v>60</v>
      </c>
      <c r="F18" s="144" t="s">
        <v>61</v>
      </c>
      <c r="G18" s="145" t="s">
        <v>62</v>
      </c>
      <c r="H18" s="146"/>
      <c r="I18" s="147" t="s">
        <v>60</v>
      </c>
    </row>
    <row r="19" spans="1:53" ht="12.75">
      <c r="A19" s="66" t="s">
        <v>209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210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0</v>
      </c>
    </row>
    <row r="21" spans="1:53" ht="12.75">
      <c r="A21" s="66" t="s">
        <v>211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212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0</v>
      </c>
    </row>
    <row r="23" spans="1:53" ht="12.75">
      <c r="A23" s="66" t="s">
        <v>213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1</v>
      </c>
    </row>
    <row r="24" spans="1:53" ht="12.75">
      <c r="A24" s="66" t="s">
        <v>214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1</v>
      </c>
    </row>
    <row r="25" spans="1:53" ht="12.75">
      <c r="A25" s="66" t="s">
        <v>215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2</v>
      </c>
    </row>
    <row r="26" spans="1:53" ht="12.75">
      <c r="A26" s="66" t="s">
        <v>216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2</v>
      </c>
    </row>
    <row r="27" spans="1:9" ht="13.5" thickBot="1">
      <c r="A27" s="154"/>
      <c r="B27" s="155" t="s">
        <v>63</v>
      </c>
      <c r="C27" s="156"/>
      <c r="D27" s="157"/>
      <c r="E27" s="158"/>
      <c r="F27" s="159"/>
      <c r="G27" s="159"/>
      <c r="H27" s="160">
        <f>SUM(I19:I26)</f>
        <v>0</v>
      </c>
      <c r="I27" s="161"/>
    </row>
    <row r="29" spans="2:9" ht="12.75">
      <c r="B29" s="140"/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8"/>
  <sheetViews>
    <sheetView showGridLines="0" showZeros="0" workbookViewId="0" topLeftCell="A1">
      <selection activeCell="A2" sqref="A2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219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1401 Stavební úpravy opěrné zdi rybníka v Petrovicích</v>
      </c>
      <c r="D3" s="110"/>
      <c r="E3" s="171" t="s">
        <v>64</v>
      </c>
      <c r="F3" s="172">
        <f>Rekapitulace!H1</f>
        <v>1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1 Stavební úpravy opěrné zdi</v>
      </c>
      <c r="D4" s="118"/>
      <c r="E4" s="175" t="str">
        <f>Rekapitulace!G2</f>
        <v>Základní rozpočet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81</v>
      </c>
      <c r="C8" s="195" t="s">
        <v>82</v>
      </c>
      <c r="D8" s="196" t="s">
        <v>83</v>
      </c>
      <c r="E8" s="197">
        <v>11.43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04" ht="12.75">
      <c r="A9" s="193">
        <v>2</v>
      </c>
      <c r="B9" s="194" t="s">
        <v>84</v>
      </c>
      <c r="C9" s="195" t="s">
        <v>85</v>
      </c>
      <c r="D9" s="196" t="s">
        <v>83</v>
      </c>
      <c r="E9" s="197">
        <v>8.43</v>
      </c>
      <c r="F9" s="197">
        <v>0</v>
      </c>
      <c r="G9" s="198">
        <f>E9*F9</f>
        <v>0</v>
      </c>
      <c r="O9" s="192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</v>
      </c>
      <c r="CB9" s="199">
        <v>1</v>
      </c>
      <c r="CZ9" s="166">
        <v>0</v>
      </c>
    </row>
    <row r="10" spans="1:104" ht="12.75">
      <c r="A10" s="193">
        <v>3</v>
      </c>
      <c r="B10" s="194" t="s">
        <v>86</v>
      </c>
      <c r="C10" s="195" t="s">
        <v>87</v>
      </c>
      <c r="D10" s="196" t="s">
        <v>83</v>
      </c>
      <c r="E10" s="197">
        <v>39.34</v>
      </c>
      <c r="F10" s="197">
        <v>0</v>
      </c>
      <c r="G10" s="198">
        <f>E10*F10</f>
        <v>0</v>
      </c>
      <c r="O10" s="192">
        <v>2</v>
      </c>
      <c r="AA10" s="166">
        <v>1</v>
      </c>
      <c r="AB10" s="166">
        <v>1</v>
      </c>
      <c r="AC10" s="166">
        <v>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</v>
      </c>
      <c r="CB10" s="199">
        <v>1</v>
      </c>
      <c r="CZ10" s="166">
        <v>0</v>
      </c>
    </row>
    <row r="11" spans="1:104" ht="12.75">
      <c r="A11" s="193">
        <v>4</v>
      </c>
      <c r="B11" s="194" t="s">
        <v>88</v>
      </c>
      <c r="C11" s="195" t="s">
        <v>89</v>
      </c>
      <c r="D11" s="196" t="s">
        <v>83</v>
      </c>
      <c r="E11" s="197">
        <v>5.62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</v>
      </c>
    </row>
    <row r="12" spans="1:104" ht="12.75">
      <c r="A12" s="193">
        <v>5</v>
      </c>
      <c r="B12" s="194" t="s">
        <v>90</v>
      </c>
      <c r="C12" s="195" t="s">
        <v>91</v>
      </c>
      <c r="D12" s="196" t="s">
        <v>83</v>
      </c>
      <c r="E12" s="197">
        <v>2.81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0.00354</v>
      </c>
    </row>
    <row r="13" spans="1:104" ht="12.75">
      <c r="A13" s="193">
        <v>6</v>
      </c>
      <c r="B13" s="194" t="s">
        <v>92</v>
      </c>
      <c r="C13" s="195" t="s">
        <v>93</v>
      </c>
      <c r="D13" s="196" t="s">
        <v>83</v>
      </c>
      <c r="E13" s="197">
        <v>19.05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</v>
      </c>
    </row>
    <row r="14" spans="1:104" ht="12.75">
      <c r="A14" s="193">
        <v>7</v>
      </c>
      <c r="B14" s="194" t="s">
        <v>94</v>
      </c>
      <c r="C14" s="195" t="s">
        <v>95</v>
      </c>
      <c r="D14" s="196" t="s">
        <v>83</v>
      </c>
      <c r="E14" s="197">
        <v>15.24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</v>
      </c>
    </row>
    <row r="15" spans="1:104" ht="12.75">
      <c r="A15" s="193">
        <v>8</v>
      </c>
      <c r="B15" s="194" t="s">
        <v>96</v>
      </c>
      <c r="C15" s="195" t="s">
        <v>97</v>
      </c>
      <c r="D15" s="196" t="s">
        <v>83</v>
      </c>
      <c r="E15" s="197">
        <v>3.81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0.01041</v>
      </c>
    </row>
    <row r="16" spans="1:104" ht="12.75">
      <c r="A16" s="193">
        <v>9</v>
      </c>
      <c r="B16" s="194" t="s">
        <v>98</v>
      </c>
      <c r="C16" s="195" t="s">
        <v>99</v>
      </c>
      <c r="D16" s="196" t="s">
        <v>83</v>
      </c>
      <c r="E16" s="197">
        <v>88.9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</v>
      </c>
    </row>
    <row r="17" spans="1:104" ht="12.75">
      <c r="A17" s="193">
        <v>10</v>
      </c>
      <c r="B17" s="194" t="s">
        <v>100</v>
      </c>
      <c r="C17" s="195" t="s">
        <v>101</v>
      </c>
      <c r="D17" s="196" t="s">
        <v>83</v>
      </c>
      <c r="E17" s="197">
        <v>132.13</v>
      </c>
      <c r="F17" s="197">
        <v>0</v>
      </c>
      <c r="G17" s="198">
        <f>E17*F17</f>
        <v>0</v>
      </c>
      <c r="O17" s="192">
        <v>2</v>
      </c>
      <c r="AA17" s="166">
        <v>1</v>
      </c>
      <c r="AB17" s="166">
        <v>1</v>
      </c>
      <c r="AC17" s="166">
        <v>1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</v>
      </c>
      <c r="CB17" s="199">
        <v>1</v>
      </c>
      <c r="CZ17" s="166">
        <v>0</v>
      </c>
    </row>
    <row r="18" spans="1:104" ht="12.75">
      <c r="A18" s="193">
        <v>11</v>
      </c>
      <c r="B18" s="194" t="s">
        <v>102</v>
      </c>
      <c r="C18" s="195" t="s">
        <v>103</v>
      </c>
      <c r="D18" s="196" t="s">
        <v>83</v>
      </c>
      <c r="E18" s="197">
        <v>6.62</v>
      </c>
      <c r="F18" s="197">
        <v>0</v>
      </c>
      <c r="G18" s="198">
        <f>E18*F18</f>
        <v>0</v>
      </c>
      <c r="O18" s="192">
        <v>2</v>
      </c>
      <c r="AA18" s="166">
        <v>1</v>
      </c>
      <c r="AB18" s="166">
        <v>1</v>
      </c>
      <c r="AC18" s="166">
        <v>1</v>
      </c>
      <c r="AZ18" s="166">
        <v>1</v>
      </c>
      <c r="BA18" s="166">
        <f>IF(AZ18=1,G18,0)</f>
        <v>0</v>
      </c>
      <c r="BB18" s="166">
        <f>IF(AZ18=2,G18,0)</f>
        <v>0</v>
      </c>
      <c r="BC18" s="166">
        <f>IF(AZ18=3,G18,0)</f>
        <v>0</v>
      </c>
      <c r="BD18" s="166">
        <f>IF(AZ18=4,G18,0)</f>
        <v>0</v>
      </c>
      <c r="BE18" s="166">
        <f>IF(AZ18=5,G18,0)</f>
        <v>0</v>
      </c>
      <c r="CA18" s="199">
        <v>1</v>
      </c>
      <c r="CB18" s="199">
        <v>1</v>
      </c>
      <c r="CZ18" s="166">
        <v>0</v>
      </c>
    </row>
    <row r="19" spans="1:104" ht="12.75">
      <c r="A19" s="193">
        <v>12</v>
      </c>
      <c r="B19" s="194" t="s">
        <v>104</v>
      </c>
      <c r="C19" s="195" t="s">
        <v>105</v>
      </c>
      <c r="D19" s="196" t="s">
        <v>83</v>
      </c>
      <c r="E19" s="197">
        <v>44.45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</v>
      </c>
    </row>
    <row r="20" spans="1:104" ht="12.75">
      <c r="A20" s="193">
        <v>13</v>
      </c>
      <c r="B20" s="194" t="s">
        <v>106</v>
      </c>
      <c r="C20" s="195" t="s">
        <v>107</v>
      </c>
      <c r="D20" s="196" t="s">
        <v>108</v>
      </c>
      <c r="E20" s="197">
        <v>57.15</v>
      </c>
      <c r="F20" s="197">
        <v>0</v>
      </c>
      <c r="G20" s="198">
        <f>E20*F20</f>
        <v>0</v>
      </c>
      <c r="O20" s="192">
        <v>2</v>
      </c>
      <c r="AA20" s="166">
        <v>1</v>
      </c>
      <c r="AB20" s="166">
        <v>1</v>
      </c>
      <c r="AC20" s="166">
        <v>1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1</v>
      </c>
      <c r="CB20" s="199">
        <v>1</v>
      </c>
      <c r="CZ20" s="166">
        <v>0</v>
      </c>
    </row>
    <row r="21" spans="1:104" ht="12.75">
      <c r="A21" s="193">
        <v>14</v>
      </c>
      <c r="B21" s="194" t="s">
        <v>109</v>
      </c>
      <c r="C21" s="195" t="s">
        <v>110</v>
      </c>
      <c r="D21" s="196" t="s">
        <v>108</v>
      </c>
      <c r="E21" s="197">
        <v>57.15</v>
      </c>
      <c r="F21" s="197">
        <v>0</v>
      </c>
      <c r="G21" s="198">
        <f>E21*F21</f>
        <v>0</v>
      </c>
      <c r="O21" s="192">
        <v>2</v>
      </c>
      <c r="AA21" s="166">
        <v>1</v>
      </c>
      <c r="AB21" s="166">
        <v>1</v>
      </c>
      <c r="AC21" s="166">
        <v>1</v>
      </c>
      <c r="AZ21" s="166">
        <v>1</v>
      </c>
      <c r="BA21" s="166">
        <f>IF(AZ21=1,G21,0)</f>
        <v>0</v>
      </c>
      <c r="BB21" s="166">
        <f>IF(AZ21=2,G21,0)</f>
        <v>0</v>
      </c>
      <c r="BC21" s="166">
        <f>IF(AZ21=3,G21,0)</f>
        <v>0</v>
      </c>
      <c r="BD21" s="166">
        <f>IF(AZ21=4,G21,0)</f>
        <v>0</v>
      </c>
      <c r="BE21" s="166">
        <f>IF(AZ21=5,G21,0)</f>
        <v>0</v>
      </c>
      <c r="CA21" s="199">
        <v>1</v>
      </c>
      <c r="CB21" s="199">
        <v>1</v>
      </c>
      <c r="CZ21" s="166">
        <v>0</v>
      </c>
    </row>
    <row r="22" spans="1:104" ht="22.5">
      <c r="A22" s="193">
        <v>15</v>
      </c>
      <c r="B22" s="194" t="s">
        <v>111</v>
      </c>
      <c r="C22" s="195" t="s">
        <v>112</v>
      </c>
      <c r="D22" s="196" t="s">
        <v>108</v>
      </c>
      <c r="E22" s="197">
        <v>57.15</v>
      </c>
      <c r="F22" s="197">
        <v>0</v>
      </c>
      <c r="G22" s="198">
        <f>E22*F22</f>
        <v>0</v>
      </c>
      <c r="O22" s="192">
        <v>2</v>
      </c>
      <c r="AA22" s="166">
        <v>1</v>
      </c>
      <c r="AB22" s="166">
        <v>0</v>
      </c>
      <c r="AC22" s="166">
        <v>0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0</v>
      </c>
      <c r="CZ22" s="166">
        <v>0</v>
      </c>
    </row>
    <row r="23" spans="1:104" ht="22.5">
      <c r="A23" s="193">
        <v>16</v>
      </c>
      <c r="B23" s="194" t="s">
        <v>113</v>
      </c>
      <c r="C23" s="195" t="s">
        <v>114</v>
      </c>
      <c r="D23" s="196" t="s">
        <v>115</v>
      </c>
      <c r="E23" s="197">
        <v>1</v>
      </c>
      <c r="F23" s="197">
        <v>0</v>
      </c>
      <c r="G23" s="198">
        <f>E23*F23</f>
        <v>0</v>
      </c>
      <c r="O23" s="192">
        <v>2</v>
      </c>
      <c r="AA23" s="166">
        <v>12</v>
      </c>
      <c r="AB23" s="166">
        <v>0</v>
      </c>
      <c r="AC23" s="166">
        <v>70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12</v>
      </c>
      <c r="CB23" s="199">
        <v>0</v>
      </c>
      <c r="CZ23" s="166">
        <v>0</v>
      </c>
    </row>
    <row r="24" spans="1:104" ht="22.5">
      <c r="A24" s="193">
        <v>17</v>
      </c>
      <c r="B24" s="194" t="s">
        <v>116</v>
      </c>
      <c r="C24" s="195" t="s">
        <v>117</v>
      </c>
      <c r="D24" s="196" t="s">
        <v>83</v>
      </c>
      <c r="E24" s="197">
        <v>43.23</v>
      </c>
      <c r="F24" s="197">
        <v>0</v>
      </c>
      <c r="G24" s="198">
        <f>E24*F24</f>
        <v>0</v>
      </c>
      <c r="O24" s="192">
        <v>2</v>
      </c>
      <c r="AA24" s="166">
        <v>12</v>
      </c>
      <c r="AB24" s="166">
        <v>0</v>
      </c>
      <c r="AC24" s="166">
        <v>11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12</v>
      </c>
      <c r="CB24" s="199">
        <v>0</v>
      </c>
      <c r="CZ24" s="166">
        <v>0</v>
      </c>
    </row>
    <row r="25" spans="1:104" ht="22.5">
      <c r="A25" s="193">
        <v>18</v>
      </c>
      <c r="B25" s="194" t="s">
        <v>118</v>
      </c>
      <c r="C25" s="195" t="s">
        <v>119</v>
      </c>
      <c r="D25" s="196" t="s">
        <v>83</v>
      </c>
      <c r="E25" s="197">
        <v>6.62</v>
      </c>
      <c r="F25" s="197">
        <v>0</v>
      </c>
      <c r="G25" s="198">
        <f>E25*F25</f>
        <v>0</v>
      </c>
      <c r="O25" s="192">
        <v>2</v>
      </c>
      <c r="AA25" s="166">
        <v>12</v>
      </c>
      <c r="AB25" s="166">
        <v>0</v>
      </c>
      <c r="AC25" s="166">
        <v>12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12</v>
      </c>
      <c r="CB25" s="199">
        <v>0</v>
      </c>
      <c r="CZ25" s="166">
        <v>0</v>
      </c>
    </row>
    <row r="26" spans="1:104" ht="12.75">
      <c r="A26" s="193">
        <v>19</v>
      </c>
      <c r="B26" s="194" t="s">
        <v>120</v>
      </c>
      <c r="C26" s="195" t="s">
        <v>121</v>
      </c>
      <c r="D26" s="196" t="s">
        <v>115</v>
      </c>
      <c r="E26" s="197">
        <v>1</v>
      </c>
      <c r="F26" s="197">
        <v>0</v>
      </c>
      <c r="G26" s="198">
        <f>E26*F26</f>
        <v>0</v>
      </c>
      <c r="O26" s="192">
        <v>2</v>
      </c>
      <c r="AA26" s="166">
        <v>12</v>
      </c>
      <c r="AB26" s="166">
        <v>0</v>
      </c>
      <c r="AC26" s="166">
        <v>63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12</v>
      </c>
      <c r="CB26" s="199">
        <v>0</v>
      </c>
      <c r="CZ26" s="166">
        <v>0</v>
      </c>
    </row>
    <row r="27" spans="1:104" ht="12.75">
      <c r="A27" s="193">
        <v>20</v>
      </c>
      <c r="B27" s="194" t="s">
        <v>122</v>
      </c>
      <c r="C27" s="195" t="s">
        <v>123</v>
      </c>
      <c r="D27" s="196" t="s">
        <v>124</v>
      </c>
      <c r="E27" s="197">
        <v>49.85</v>
      </c>
      <c r="F27" s="197">
        <v>0</v>
      </c>
      <c r="G27" s="198">
        <f>E27*F27</f>
        <v>0</v>
      </c>
      <c r="O27" s="192">
        <v>2</v>
      </c>
      <c r="AA27" s="166">
        <v>12</v>
      </c>
      <c r="AB27" s="166">
        <v>0</v>
      </c>
      <c r="AC27" s="166">
        <v>5</v>
      </c>
      <c r="AZ27" s="166">
        <v>1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12</v>
      </c>
      <c r="CB27" s="199">
        <v>0</v>
      </c>
      <c r="CZ27" s="166">
        <v>0</v>
      </c>
    </row>
    <row r="28" spans="1:104" ht="12.75">
      <c r="A28" s="193">
        <v>21</v>
      </c>
      <c r="B28" s="194" t="s">
        <v>125</v>
      </c>
      <c r="C28" s="195" t="s">
        <v>126</v>
      </c>
      <c r="D28" s="196" t="s">
        <v>75</v>
      </c>
      <c r="E28" s="197">
        <v>2</v>
      </c>
      <c r="F28" s="197">
        <v>0</v>
      </c>
      <c r="G28" s="198">
        <f>E28*F28</f>
        <v>0</v>
      </c>
      <c r="O28" s="192">
        <v>2</v>
      </c>
      <c r="AA28" s="166">
        <v>12</v>
      </c>
      <c r="AB28" s="166">
        <v>0</v>
      </c>
      <c r="AC28" s="166">
        <v>85</v>
      </c>
      <c r="AZ28" s="166">
        <v>1</v>
      </c>
      <c r="BA28" s="166">
        <f>IF(AZ28=1,G28,0)</f>
        <v>0</v>
      </c>
      <c r="BB28" s="166">
        <f>IF(AZ28=2,G28,0)</f>
        <v>0</v>
      </c>
      <c r="BC28" s="166">
        <f>IF(AZ28=3,G28,0)</f>
        <v>0</v>
      </c>
      <c r="BD28" s="166">
        <f>IF(AZ28=4,G28,0)</f>
        <v>0</v>
      </c>
      <c r="BE28" s="166">
        <f>IF(AZ28=5,G28,0)</f>
        <v>0</v>
      </c>
      <c r="CA28" s="199">
        <v>12</v>
      </c>
      <c r="CB28" s="199">
        <v>0</v>
      </c>
      <c r="CZ28" s="166">
        <v>0</v>
      </c>
    </row>
    <row r="29" spans="1:104" ht="12.75">
      <c r="A29" s="193">
        <v>22</v>
      </c>
      <c r="B29" s="194" t="s">
        <v>127</v>
      </c>
      <c r="C29" s="195" t="s">
        <v>128</v>
      </c>
      <c r="D29" s="196" t="s">
        <v>129</v>
      </c>
      <c r="E29" s="197">
        <v>1.4287</v>
      </c>
      <c r="F29" s="197">
        <v>0</v>
      </c>
      <c r="G29" s="198">
        <f>E29*F29</f>
        <v>0</v>
      </c>
      <c r="O29" s="192">
        <v>2</v>
      </c>
      <c r="AA29" s="166">
        <v>3</v>
      </c>
      <c r="AB29" s="166">
        <v>1</v>
      </c>
      <c r="AC29" s="166">
        <v>572400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3</v>
      </c>
      <c r="CB29" s="199">
        <v>1</v>
      </c>
      <c r="CZ29" s="166">
        <v>0.001</v>
      </c>
    </row>
    <row r="30" spans="1:57" ht="12.75">
      <c r="A30" s="200"/>
      <c r="B30" s="201" t="s">
        <v>76</v>
      </c>
      <c r="C30" s="202" t="str">
        <f>CONCATENATE(B7," ",C7)</f>
        <v>1 Zemní práce</v>
      </c>
      <c r="D30" s="203"/>
      <c r="E30" s="204"/>
      <c r="F30" s="205"/>
      <c r="G30" s="206">
        <f>SUM(G7:G29)</f>
        <v>0</v>
      </c>
      <c r="O30" s="192">
        <v>4</v>
      </c>
      <c r="BA30" s="207">
        <f>SUM(BA7:BA29)</f>
        <v>0</v>
      </c>
      <c r="BB30" s="207">
        <f>SUM(BB7:BB29)</f>
        <v>0</v>
      </c>
      <c r="BC30" s="207">
        <f>SUM(BC7:BC29)</f>
        <v>0</v>
      </c>
      <c r="BD30" s="207">
        <f>SUM(BD7:BD29)</f>
        <v>0</v>
      </c>
      <c r="BE30" s="207">
        <f>SUM(BE7:BE29)</f>
        <v>0</v>
      </c>
    </row>
    <row r="31" spans="1:15" ht="12.75">
      <c r="A31" s="185" t="s">
        <v>72</v>
      </c>
      <c r="B31" s="186" t="s">
        <v>130</v>
      </c>
      <c r="C31" s="187" t="s">
        <v>131</v>
      </c>
      <c r="D31" s="188"/>
      <c r="E31" s="189"/>
      <c r="F31" s="189"/>
      <c r="G31" s="190"/>
      <c r="H31" s="191"/>
      <c r="I31" s="191"/>
      <c r="O31" s="192">
        <v>1</v>
      </c>
    </row>
    <row r="32" spans="1:104" ht="12.75">
      <c r="A32" s="193">
        <v>23</v>
      </c>
      <c r="B32" s="194" t="s">
        <v>132</v>
      </c>
      <c r="C32" s="195" t="s">
        <v>133</v>
      </c>
      <c r="D32" s="196" t="s">
        <v>124</v>
      </c>
      <c r="E32" s="197">
        <v>1</v>
      </c>
      <c r="F32" s="197">
        <v>0</v>
      </c>
      <c r="G32" s="198">
        <f>E32*F32</f>
        <v>0</v>
      </c>
      <c r="O32" s="192">
        <v>2</v>
      </c>
      <c r="AA32" s="166">
        <v>12</v>
      </c>
      <c r="AB32" s="166">
        <v>0</v>
      </c>
      <c r="AC32" s="166">
        <v>72</v>
      </c>
      <c r="AZ32" s="166">
        <v>1</v>
      </c>
      <c r="BA32" s="166">
        <f>IF(AZ32=1,G32,0)</f>
        <v>0</v>
      </c>
      <c r="BB32" s="166">
        <f>IF(AZ32=2,G32,0)</f>
        <v>0</v>
      </c>
      <c r="BC32" s="166">
        <f>IF(AZ32=3,G32,0)</f>
        <v>0</v>
      </c>
      <c r="BD32" s="166">
        <f>IF(AZ32=4,G32,0)</f>
        <v>0</v>
      </c>
      <c r="BE32" s="166">
        <f>IF(AZ32=5,G32,0)</f>
        <v>0</v>
      </c>
      <c r="CA32" s="199">
        <v>12</v>
      </c>
      <c r="CB32" s="199">
        <v>0</v>
      </c>
      <c r="CZ32" s="166">
        <v>0</v>
      </c>
    </row>
    <row r="33" spans="1:57" ht="12.75">
      <c r="A33" s="200"/>
      <c r="B33" s="201" t="s">
        <v>76</v>
      </c>
      <c r="C33" s="202" t="str">
        <f>CONCATENATE(B31," ",C31)</f>
        <v>11 Přípravné a přidružené práce</v>
      </c>
      <c r="D33" s="203"/>
      <c r="E33" s="204"/>
      <c r="F33" s="205"/>
      <c r="G33" s="206">
        <f>SUM(G31:G32)</f>
        <v>0</v>
      </c>
      <c r="O33" s="192">
        <v>4</v>
      </c>
      <c r="BA33" s="207">
        <f>SUM(BA31:BA32)</f>
        <v>0</v>
      </c>
      <c r="BB33" s="207">
        <f>SUM(BB31:BB32)</f>
        <v>0</v>
      </c>
      <c r="BC33" s="207">
        <f>SUM(BC31:BC32)</f>
        <v>0</v>
      </c>
      <c r="BD33" s="207">
        <f>SUM(BD31:BD32)</f>
        <v>0</v>
      </c>
      <c r="BE33" s="207">
        <f>SUM(BE31:BE32)</f>
        <v>0</v>
      </c>
    </row>
    <row r="34" spans="1:15" ht="12.75">
      <c r="A34" s="185" t="s">
        <v>72</v>
      </c>
      <c r="B34" s="186" t="s">
        <v>134</v>
      </c>
      <c r="C34" s="187" t="s">
        <v>135</v>
      </c>
      <c r="D34" s="188"/>
      <c r="E34" s="189"/>
      <c r="F34" s="189"/>
      <c r="G34" s="190"/>
      <c r="H34" s="191"/>
      <c r="I34" s="191"/>
      <c r="O34" s="192">
        <v>1</v>
      </c>
    </row>
    <row r="35" spans="1:104" ht="12.75">
      <c r="A35" s="193">
        <v>24</v>
      </c>
      <c r="B35" s="194" t="s">
        <v>136</v>
      </c>
      <c r="C35" s="195" t="s">
        <v>137</v>
      </c>
      <c r="D35" s="196" t="s">
        <v>83</v>
      </c>
      <c r="E35" s="197">
        <v>15.875</v>
      </c>
      <c r="F35" s="197">
        <v>0</v>
      </c>
      <c r="G35" s="198">
        <f>E35*F35</f>
        <v>0</v>
      </c>
      <c r="O35" s="192">
        <v>2</v>
      </c>
      <c r="AA35" s="166">
        <v>1</v>
      </c>
      <c r="AB35" s="166">
        <v>1</v>
      </c>
      <c r="AC35" s="166">
        <v>1</v>
      </c>
      <c r="AZ35" s="166">
        <v>1</v>
      </c>
      <c r="BA35" s="166">
        <f>IF(AZ35=1,G35,0)</f>
        <v>0</v>
      </c>
      <c r="BB35" s="166">
        <f>IF(AZ35=2,G35,0)</f>
        <v>0</v>
      </c>
      <c r="BC35" s="166">
        <f>IF(AZ35=3,G35,0)</f>
        <v>0</v>
      </c>
      <c r="BD35" s="166">
        <f>IF(AZ35=4,G35,0)</f>
        <v>0</v>
      </c>
      <c r="BE35" s="166">
        <f>IF(AZ35=5,G35,0)</f>
        <v>0</v>
      </c>
      <c r="CA35" s="199">
        <v>1</v>
      </c>
      <c r="CB35" s="199">
        <v>1</v>
      </c>
      <c r="CZ35" s="166">
        <v>1.63</v>
      </c>
    </row>
    <row r="36" spans="1:104" ht="12.75">
      <c r="A36" s="193">
        <v>25</v>
      </c>
      <c r="B36" s="194" t="s">
        <v>138</v>
      </c>
      <c r="C36" s="195" t="s">
        <v>139</v>
      </c>
      <c r="D36" s="196" t="s">
        <v>108</v>
      </c>
      <c r="E36" s="197">
        <v>95.25</v>
      </c>
      <c r="F36" s="197">
        <v>0</v>
      </c>
      <c r="G36" s="198">
        <f>E36*F36</f>
        <v>0</v>
      </c>
      <c r="O36" s="192">
        <v>2</v>
      </c>
      <c r="AA36" s="166">
        <v>1</v>
      </c>
      <c r="AB36" s="166">
        <v>1</v>
      </c>
      <c r="AC36" s="166">
        <v>1</v>
      </c>
      <c r="AZ36" s="166">
        <v>1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1</v>
      </c>
      <c r="CB36" s="199">
        <v>1</v>
      </c>
      <c r="CZ36" s="166">
        <v>0.00018</v>
      </c>
    </row>
    <row r="37" spans="1:104" ht="12.75">
      <c r="A37" s="193">
        <v>26</v>
      </c>
      <c r="B37" s="194" t="s">
        <v>140</v>
      </c>
      <c r="C37" s="195" t="s">
        <v>141</v>
      </c>
      <c r="D37" s="196" t="s">
        <v>142</v>
      </c>
      <c r="E37" s="197">
        <v>71.5</v>
      </c>
      <c r="F37" s="197">
        <v>0</v>
      </c>
      <c r="G37" s="198">
        <f>E37*F37</f>
        <v>0</v>
      </c>
      <c r="O37" s="192">
        <v>2</v>
      </c>
      <c r="AA37" s="166">
        <v>1</v>
      </c>
      <c r="AB37" s="166">
        <v>1</v>
      </c>
      <c r="AC37" s="166">
        <v>1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1</v>
      </c>
      <c r="CB37" s="199">
        <v>1</v>
      </c>
      <c r="CZ37" s="166">
        <v>0.00049</v>
      </c>
    </row>
    <row r="38" spans="1:104" ht="12.75">
      <c r="A38" s="193">
        <v>27</v>
      </c>
      <c r="B38" s="194" t="s">
        <v>143</v>
      </c>
      <c r="C38" s="195" t="s">
        <v>144</v>
      </c>
      <c r="D38" s="196" t="s">
        <v>142</v>
      </c>
      <c r="E38" s="197">
        <v>71.5</v>
      </c>
      <c r="F38" s="197">
        <v>0</v>
      </c>
      <c r="G38" s="198">
        <f>E38*F38</f>
        <v>0</v>
      </c>
      <c r="O38" s="192">
        <v>2</v>
      </c>
      <c r="AA38" s="166">
        <v>1</v>
      </c>
      <c r="AB38" s="166">
        <v>1</v>
      </c>
      <c r="AC38" s="166">
        <v>1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1</v>
      </c>
      <c r="CB38" s="199">
        <v>1</v>
      </c>
      <c r="CZ38" s="166">
        <v>0.0001</v>
      </c>
    </row>
    <row r="39" spans="1:104" ht="12.75">
      <c r="A39" s="193">
        <v>28</v>
      </c>
      <c r="B39" s="194" t="s">
        <v>145</v>
      </c>
      <c r="C39" s="195" t="s">
        <v>146</v>
      </c>
      <c r="D39" s="196" t="s">
        <v>83</v>
      </c>
      <c r="E39" s="197">
        <v>38.1</v>
      </c>
      <c r="F39" s="197">
        <v>0</v>
      </c>
      <c r="G39" s="198">
        <f>E39*F39</f>
        <v>0</v>
      </c>
      <c r="O39" s="192">
        <v>2</v>
      </c>
      <c r="AA39" s="166">
        <v>1</v>
      </c>
      <c r="AB39" s="166">
        <v>1</v>
      </c>
      <c r="AC39" s="166">
        <v>1</v>
      </c>
      <c r="AZ39" s="166">
        <v>1</v>
      </c>
      <c r="BA39" s="166">
        <f>IF(AZ39=1,G39,0)</f>
        <v>0</v>
      </c>
      <c r="BB39" s="166">
        <f>IF(AZ39=2,G39,0)</f>
        <v>0</v>
      </c>
      <c r="BC39" s="166">
        <f>IF(AZ39=3,G39,0)</f>
        <v>0</v>
      </c>
      <c r="BD39" s="166">
        <f>IF(AZ39=4,G39,0)</f>
        <v>0</v>
      </c>
      <c r="BE39" s="166">
        <f>IF(AZ39=5,G39,0)</f>
        <v>0</v>
      </c>
      <c r="CA39" s="199">
        <v>1</v>
      </c>
      <c r="CB39" s="199">
        <v>1</v>
      </c>
      <c r="CZ39" s="166">
        <v>2.525</v>
      </c>
    </row>
    <row r="40" spans="1:104" ht="12.75">
      <c r="A40" s="193">
        <v>29</v>
      </c>
      <c r="B40" s="194" t="s">
        <v>147</v>
      </c>
      <c r="C40" s="195" t="s">
        <v>148</v>
      </c>
      <c r="D40" s="196" t="s">
        <v>108</v>
      </c>
      <c r="E40" s="197">
        <v>95.25</v>
      </c>
      <c r="F40" s="197">
        <v>0</v>
      </c>
      <c r="G40" s="198">
        <f>E40*F40</f>
        <v>0</v>
      </c>
      <c r="O40" s="192">
        <v>2</v>
      </c>
      <c r="AA40" s="166">
        <v>3</v>
      </c>
      <c r="AB40" s="166">
        <v>1</v>
      </c>
      <c r="AC40" s="166">
        <v>69365020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3</v>
      </c>
      <c r="CB40" s="199">
        <v>1</v>
      </c>
      <c r="CZ40" s="166">
        <v>0.0002</v>
      </c>
    </row>
    <row r="41" spans="1:57" ht="12.75">
      <c r="A41" s="200"/>
      <c r="B41" s="201" t="s">
        <v>76</v>
      </c>
      <c r="C41" s="202" t="str">
        <f>CONCATENATE(B34," ",C34)</f>
        <v>2 Základy a zvláštní zakládání</v>
      </c>
      <c r="D41" s="203"/>
      <c r="E41" s="204"/>
      <c r="F41" s="205"/>
      <c r="G41" s="206">
        <f>SUM(G34:G40)</f>
        <v>0</v>
      </c>
      <c r="O41" s="192">
        <v>4</v>
      </c>
      <c r="BA41" s="207">
        <f>SUM(BA34:BA40)</f>
        <v>0</v>
      </c>
      <c r="BB41" s="207">
        <f>SUM(BB34:BB40)</f>
        <v>0</v>
      </c>
      <c r="BC41" s="207">
        <f>SUM(BC34:BC40)</f>
        <v>0</v>
      </c>
      <c r="BD41" s="207">
        <f>SUM(BD34:BD40)</f>
        <v>0</v>
      </c>
      <c r="BE41" s="207">
        <f>SUM(BE34:BE40)</f>
        <v>0</v>
      </c>
    </row>
    <row r="42" spans="1:15" ht="12.75">
      <c r="A42" s="185" t="s">
        <v>72</v>
      </c>
      <c r="B42" s="186" t="s">
        <v>149</v>
      </c>
      <c r="C42" s="187" t="s">
        <v>150</v>
      </c>
      <c r="D42" s="188"/>
      <c r="E42" s="189"/>
      <c r="F42" s="189"/>
      <c r="G42" s="190"/>
      <c r="H42" s="191"/>
      <c r="I42" s="191"/>
      <c r="O42" s="192">
        <v>1</v>
      </c>
    </row>
    <row r="43" spans="1:104" ht="12.75">
      <c r="A43" s="193">
        <v>30</v>
      </c>
      <c r="B43" s="194" t="s">
        <v>151</v>
      </c>
      <c r="C43" s="195" t="s">
        <v>152</v>
      </c>
      <c r="D43" s="196" t="s">
        <v>108</v>
      </c>
      <c r="E43" s="197">
        <v>34.925</v>
      </c>
      <c r="F43" s="197">
        <v>0</v>
      </c>
      <c r="G43" s="198">
        <f>E43*F43</f>
        <v>0</v>
      </c>
      <c r="O43" s="192">
        <v>2</v>
      </c>
      <c r="AA43" s="166">
        <v>1</v>
      </c>
      <c r="AB43" s="166">
        <v>1</v>
      </c>
      <c r="AC43" s="166">
        <v>1</v>
      </c>
      <c r="AZ43" s="166">
        <v>1</v>
      </c>
      <c r="BA43" s="166">
        <f>IF(AZ43=1,G43,0)</f>
        <v>0</v>
      </c>
      <c r="BB43" s="166">
        <f>IF(AZ43=2,G43,0)</f>
        <v>0</v>
      </c>
      <c r="BC43" s="166">
        <f>IF(AZ43=3,G43,0)</f>
        <v>0</v>
      </c>
      <c r="BD43" s="166">
        <f>IF(AZ43=4,G43,0)</f>
        <v>0</v>
      </c>
      <c r="BE43" s="166">
        <f>IF(AZ43=5,G43,0)</f>
        <v>0</v>
      </c>
      <c r="CA43" s="199">
        <v>1</v>
      </c>
      <c r="CB43" s="199">
        <v>1</v>
      </c>
      <c r="CZ43" s="166">
        <v>0.01561</v>
      </c>
    </row>
    <row r="44" spans="1:104" ht="12.75">
      <c r="A44" s="193">
        <v>31</v>
      </c>
      <c r="B44" s="194" t="s">
        <v>153</v>
      </c>
      <c r="C44" s="195" t="s">
        <v>154</v>
      </c>
      <c r="D44" s="196" t="s">
        <v>108</v>
      </c>
      <c r="E44" s="197">
        <v>34.925</v>
      </c>
      <c r="F44" s="197">
        <v>0</v>
      </c>
      <c r="G44" s="198">
        <f>E44*F44</f>
        <v>0</v>
      </c>
      <c r="O44" s="192">
        <v>2</v>
      </c>
      <c r="AA44" s="166">
        <v>1</v>
      </c>
      <c r="AB44" s="166">
        <v>1</v>
      </c>
      <c r="AC44" s="166">
        <v>1</v>
      </c>
      <c r="AZ44" s="166">
        <v>1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199">
        <v>1</v>
      </c>
      <c r="CB44" s="199">
        <v>1</v>
      </c>
      <c r="CZ44" s="166">
        <v>0</v>
      </c>
    </row>
    <row r="45" spans="1:104" ht="12.75">
      <c r="A45" s="193">
        <v>32</v>
      </c>
      <c r="B45" s="194" t="s">
        <v>155</v>
      </c>
      <c r="C45" s="195" t="s">
        <v>156</v>
      </c>
      <c r="D45" s="196" t="s">
        <v>157</v>
      </c>
      <c r="E45" s="197">
        <v>0.722</v>
      </c>
      <c r="F45" s="197">
        <v>0</v>
      </c>
      <c r="G45" s="198">
        <f>E45*F45</f>
        <v>0</v>
      </c>
      <c r="O45" s="192">
        <v>2</v>
      </c>
      <c r="AA45" s="166">
        <v>1</v>
      </c>
      <c r="AB45" s="166">
        <v>0</v>
      </c>
      <c r="AC45" s="166">
        <v>0</v>
      </c>
      <c r="AZ45" s="166">
        <v>1</v>
      </c>
      <c r="BA45" s="166">
        <f>IF(AZ45=1,G45,0)</f>
        <v>0</v>
      </c>
      <c r="BB45" s="166">
        <f>IF(AZ45=2,G45,0)</f>
        <v>0</v>
      </c>
      <c r="BC45" s="166">
        <f>IF(AZ45=3,G45,0)</f>
        <v>0</v>
      </c>
      <c r="BD45" s="166">
        <f>IF(AZ45=4,G45,0)</f>
        <v>0</v>
      </c>
      <c r="BE45" s="166">
        <f>IF(AZ45=5,G45,0)</f>
        <v>0</v>
      </c>
      <c r="CA45" s="199">
        <v>1</v>
      </c>
      <c r="CB45" s="199">
        <v>0</v>
      </c>
      <c r="CZ45" s="166">
        <v>1.01947</v>
      </c>
    </row>
    <row r="46" spans="1:104" ht="12.75">
      <c r="A46" s="193">
        <v>33</v>
      </c>
      <c r="B46" s="194" t="s">
        <v>158</v>
      </c>
      <c r="C46" s="195" t="s">
        <v>159</v>
      </c>
      <c r="D46" s="196" t="s">
        <v>108</v>
      </c>
      <c r="E46" s="197">
        <v>128.27</v>
      </c>
      <c r="F46" s="197">
        <v>0</v>
      </c>
      <c r="G46" s="198">
        <f>E46*F46</f>
        <v>0</v>
      </c>
      <c r="O46" s="192">
        <v>2</v>
      </c>
      <c r="AA46" s="166">
        <v>1</v>
      </c>
      <c r="AB46" s="166">
        <v>1</v>
      </c>
      <c r="AC46" s="166">
        <v>1</v>
      </c>
      <c r="AZ46" s="166">
        <v>1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199">
        <v>1</v>
      </c>
      <c r="CB46" s="199">
        <v>1</v>
      </c>
      <c r="CZ46" s="166">
        <v>0.04294</v>
      </c>
    </row>
    <row r="47" spans="1:104" ht="12.75">
      <c r="A47" s="193">
        <v>34</v>
      </c>
      <c r="B47" s="194" t="s">
        <v>160</v>
      </c>
      <c r="C47" s="195" t="s">
        <v>161</v>
      </c>
      <c r="D47" s="196" t="s">
        <v>108</v>
      </c>
      <c r="E47" s="197">
        <v>128.27</v>
      </c>
      <c r="F47" s="197">
        <v>0</v>
      </c>
      <c r="G47" s="198">
        <f>E47*F47</f>
        <v>0</v>
      </c>
      <c r="O47" s="192">
        <v>2</v>
      </c>
      <c r="AA47" s="166">
        <v>1</v>
      </c>
      <c r="AB47" s="166">
        <v>1</v>
      </c>
      <c r="AC47" s="166">
        <v>1</v>
      </c>
      <c r="AZ47" s="166">
        <v>1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1</v>
      </c>
      <c r="CB47" s="199">
        <v>1</v>
      </c>
      <c r="CZ47" s="166">
        <v>0</v>
      </c>
    </row>
    <row r="48" spans="1:104" ht="22.5">
      <c r="A48" s="193">
        <v>35</v>
      </c>
      <c r="B48" s="194" t="s">
        <v>162</v>
      </c>
      <c r="C48" s="195" t="s">
        <v>163</v>
      </c>
      <c r="D48" s="196" t="s">
        <v>83</v>
      </c>
      <c r="E48" s="197">
        <v>28.575</v>
      </c>
      <c r="F48" s="197">
        <v>0</v>
      </c>
      <c r="G48" s="198">
        <f>E48*F48</f>
        <v>0</v>
      </c>
      <c r="O48" s="192">
        <v>2</v>
      </c>
      <c r="AA48" s="166">
        <v>12</v>
      </c>
      <c r="AB48" s="166">
        <v>0</v>
      </c>
      <c r="AC48" s="166">
        <v>65</v>
      </c>
      <c r="AZ48" s="166">
        <v>1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12</v>
      </c>
      <c r="CB48" s="199">
        <v>0</v>
      </c>
      <c r="CZ48" s="166">
        <v>2.08178</v>
      </c>
    </row>
    <row r="49" spans="1:104" ht="12.75">
      <c r="A49" s="193">
        <v>36</v>
      </c>
      <c r="B49" s="194" t="s">
        <v>164</v>
      </c>
      <c r="C49" s="195" t="s">
        <v>165</v>
      </c>
      <c r="D49" s="196" t="s">
        <v>83</v>
      </c>
      <c r="E49" s="197">
        <v>47.625</v>
      </c>
      <c r="F49" s="197">
        <v>0</v>
      </c>
      <c r="G49" s="198">
        <f>E49*F49</f>
        <v>0</v>
      </c>
      <c r="O49" s="192">
        <v>2</v>
      </c>
      <c r="AA49" s="166">
        <v>12</v>
      </c>
      <c r="AB49" s="166">
        <v>0</v>
      </c>
      <c r="AC49" s="166">
        <v>40</v>
      </c>
      <c r="AZ49" s="166">
        <v>1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12</v>
      </c>
      <c r="CB49" s="199">
        <v>0</v>
      </c>
      <c r="CZ49" s="166">
        <v>2.4846</v>
      </c>
    </row>
    <row r="50" spans="1:104" ht="22.5">
      <c r="A50" s="193">
        <v>37</v>
      </c>
      <c r="B50" s="194" t="s">
        <v>166</v>
      </c>
      <c r="C50" s="195" t="s">
        <v>167</v>
      </c>
      <c r="D50" s="196" t="s">
        <v>83</v>
      </c>
      <c r="E50" s="197">
        <v>7.8105</v>
      </c>
      <c r="F50" s="197">
        <v>0</v>
      </c>
      <c r="G50" s="198">
        <f>E50*F50</f>
        <v>0</v>
      </c>
      <c r="O50" s="192">
        <v>2</v>
      </c>
      <c r="AA50" s="166">
        <v>12</v>
      </c>
      <c r="AB50" s="166">
        <v>0</v>
      </c>
      <c r="AC50" s="166">
        <v>66</v>
      </c>
      <c r="AZ50" s="166">
        <v>1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199">
        <v>12</v>
      </c>
      <c r="CB50" s="199">
        <v>0</v>
      </c>
      <c r="CZ50" s="166">
        <v>2.50227</v>
      </c>
    </row>
    <row r="51" spans="1:57" ht="12.75">
      <c r="A51" s="200"/>
      <c r="B51" s="201" t="s">
        <v>76</v>
      </c>
      <c r="C51" s="202" t="str">
        <f>CONCATENATE(B42," ",C42)</f>
        <v>3 Svislé a kompletní konstrukce</v>
      </c>
      <c r="D51" s="203"/>
      <c r="E51" s="204"/>
      <c r="F51" s="205"/>
      <c r="G51" s="206">
        <f>SUM(G42:G50)</f>
        <v>0</v>
      </c>
      <c r="O51" s="192">
        <v>4</v>
      </c>
      <c r="BA51" s="207">
        <f>SUM(BA42:BA50)</f>
        <v>0</v>
      </c>
      <c r="BB51" s="207">
        <f>SUM(BB42:BB50)</f>
        <v>0</v>
      </c>
      <c r="BC51" s="207">
        <f>SUM(BC42:BC50)</f>
        <v>0</v>
      </c>
      <c r="BD51" s="207">
        <f>SUM(BD42:BD50)</f>
        <v>0</v>
      </c>
      <c r="BE51" s="207">
        <f>SUM(BE42:BE50)</f>
        <v>0</v>
      </c>
    </row>
    <row r="52" spans="1:15" ht="12.75">
      <c r="A52" s="185" t="s">
        <v>72</v>
      </c>
      <c r="B52" s="186" t="s">
        <v>168</v>
      </c>
      <c r="C52" s="187" t="s">
        <v>169</v>
      </c>
      <c r="D52" s="188"/>
      <c r="E52" s="189"/>
      <c r="F52" s="189"/>
      <c r="G52" s="190"/>
      <c r="H52" s="191"/>
      <c r="I52" s="191"/>
      <c r="O52" s="192">
        <v>1</v>
      </c>
    </row>
    <row r="53" spans="1:104" ht="22.5">
      <c r="A53" s="193">
        <v>38</v>
      </c>
      <c r="B53" s="194" t="s">
        <v>170</v>
      </c>
      <c r="C53" s="195" t="s">
        <v>171</v>
      </c>
      <c r="D53" s="196" t="s">
        <v>142</v>
      </c>
      <c r="E53" s="197">
        <v>11.35</v>
      </c>
      <c r="F53" s="197">
        <v>0</v>
      </c>
      <c r="G53" s="198">
        <f>E53*F53</f>
        <v>0</v>
      </c>
      <c r="O53" s="192">
        <v>2</v>
      </c>
      <c r="AA53" s="166">
        <v>1</v>
      </c>
      <c r="AB53" s="166">
        <v>1</v>
      </c>
      <c r="AC53" s="166">
        <v>1</v>
      </c>
      <c r="AZ53" s="166">
        <v>1</v>
      </c>
      <c r="BA53" s="166">
        <f>IF(AZ53=1,G53,0)</f>
        <v>0</v>
      </c>
      <c r="BB53" s="166">
        <f>IF(AZ53=2,G53,0)</f>
        <v>0</v>
      </c>
      <c r="BC53" s="166">
        <f>IF(AZ53=3,G53,0)</f>
        <v>0</v>
      </c>
      <c r="BD53" s="166">
        <f>IF(AZ53=4,G53,0)</f>
        <v>0</v>
      </c>
      <c r="BE53" s="166">
        <f>IF(AZ53=5,G53,0)</f>
        <v>0</v>
      </c>
      <c r="CA53" s="199">
        <v>1</v>
      </c>
      <c r="CB53" s="199">
        <v>1</v>
      </c>
      <c r="CZ53" s="166">
        <v>0</v>
      </c>
    </row>
    <row r="54" spans="1:104" ht="22.5">
      <c r="A54" s="193">
        <v>39</v>
      </c>
      <c r="B54" s="194" t="s">
        <v>130</v>
      </c>
      <c r="C54" s="195" t="s">
        <v>172</v>
      </c>
      <c r="D54" s="196" t="s">
        <v>115</v>
      </c>
      <c r="E54" s="197">
        <v>1</v>
      </c>
      <c r="F54" s="197">
        <v>0</v>
      </c>
      <c r="G54" s="198">
        <f>E54*F54</f>
        <v>0</v>
      </c>
      <c r="O54" s="192">
        <v>2</v>
      </c>
      <c r="AA54" s="166">
        <v>12</v>
      </c>
      <c r="AB54" s="166">
        <v>0</v>
      </c>
      <c r="AC54" s="166">
        <v>64</v>
      </c>
      <c r="AZ54" s="166">
        <v>1</v>
      </c>
      <c r="BA54" s="166">
        <f>IF(AZ54=1,G54,0)</f>
        <v>0</v>
      </c>
      <c r="BB54" s="166">
        <f>IF(AZ54=2,G54,0)</f>
        <v>0</v>
      </c>
      <c r="BC54" s="166">
        <f>IF(AZ54=3,G54,0)</f>
        <v>0</v>
      </c>
      <c r="BD54" s="166">
        <f>IF(AZ54=4,G54,0)</f>
        <v>0</v>
      </c>
      <c r="BE54" s="166">
        <f>IF(AZ54=5,G54,0)</f>
        <v>0</v>
      </c>
      <c r="CA54" s="199">
        <v>12</v>
      </c>
      <c r="CB54" s="199">
        <v>0</v>
      </c>
      <c r="CZ54" s="166">
        <v>0</v>
      </c>
    </row>
    <row r="55" spans="1:57" ht="12.75">
      <c r="A55" s="200"/>
      <c r="B55" s="201" t="s">
        <v>76</v>
      </c>
      <c r="C55" s="202" t="str">
        <f>CONCATENATE(B52," ",C52)</f>
        <v>91 Doplňující práce na komunikaci</v>
      </c>
      <c r="D55" s="203"/>
      <c r="E55" s="204"/>
      <c r="F55" s="205"/>
      <c r="G55" s="206">
        <f>SUM(G52:G54)</f>
        <v>0</v>
      </c>
      <c r="O55" s="192">
        <v>4</v>
      </c>
      <c r="BA55" s="207">
        <f>SUM(BA52:BA54)</f>
        <v>0</v>
      </c>
      <c r="BB55" s="207">
        <f>SUM(BB52:BB54)</f>
        <v>0</v>
      </c>
      <c r="BC55" s="207">
        <f>SUM(BC52:BC54)</f>
        <v>0</v>
      </c>
      <c r="BD55" s="207">
        <f>SUM(BD52:BD54)</f>
        <v>0</v>
      </c>
      <c r="BE55" s="207">
        <f>SUM(BE52:BE54)</f>
        <v>0</v>
      </c>
    </row>
    <row r="56" spans="1:15" ht="12.75">
      <c r="A56" s="185" t="s">
        <v>72</v>
      </c>
      <c r="B56" s="186" t="s">
        <v>173</v>
      </c>
      <c r="C56" s="187" t="s">
        <v>174</v>
      </c>
      <c r="D56" s="188"/>
      <c r="E56" s="189"/>
      <c r="F56" s="189"/>
      <c r="G56" s="190"/>
      <c r="H56" s="191"/>
      <c r="I56" s="191"/>
      <c r="O56" s="192">
        <v>1</v>
      </c>
    </row>
    <row r="57" spans="1:104" ht="12.75">
      <c r="A57" s="193">
        <v>40</v>
      </c>
      <c r="B57" s="194" t="s">
        <v>175</v>
      </c>
      <c r="C57" s="195" t="s">
        <v>176</v>
      </c>
      <c r="D57" s="196" t="s">
        <v>142</v>
      </c>
      <c r="E57" s="197">
        <v>26</v>
      </c>
      <c r="F57" s="197">
        <v>0</v>
      </c>
      <c r="G57" s="198">
        <f>E57*F57</f>
        <v>0</v>
      </c>
      <c r="O57" s="192">
        <v>2</v>
      </c>
      <c r="AA57" s="166">
        <v>12</v>
      </c>
      <c r="AB57" s="166">
        <v>0</v>
      </c>
      <c r="AC57" s="166">
        <v>75</v>
      </c>
      <c r="AZ57" s="166">
        <v>1</v>
      </c>
      <c r="BA57" s="166">
        <f>IF(AZ57=1,G57,0)</f>
        <v>0</v>
      </c>
      <c r="BB57" s="166">
        <f>IF(AZ57=2,G57,0)</f>
        <v>0</v>
      </c>
      <c r="BC57" s="166">
        <f>IF(AZ57=3,G57,0)</f>
        <v>0</v>
      </c>
      <c r="BD57" s="166">
        <f>IF(AZ57=4,G57,0)</f>
        <v>0</v>
      </c>
      <c r="BE57" s="166">
        <f>IF(AZ57=5,G57,0)</f>
        <v>0</v>
      </c>
      <c r="CA57" s="199">
        <v>12</v>
      </c>
      <c r="CB57" s="199">
        <v>0</v>
      </c>
      <c r="CZ57" s="166">
        <v>0</v>
      </c>
    </row>
    <row r="58" spans="1:104" ht="12.75">
      <c r="A58" s="193">
        <v>41</v>
      </c>
      <c r="B58" s="194" t="s">
        <v>177</v>
      </c>
      <c r="C58" s="195" t="s">
        <v>178</v>
      </c>
      <c r="D58" s="196" t="s">
        <v>142</v>
      </c>
      <c r="E58" s="197">
        <v>26</v>
      </c>
      <c r="F58" s="197">
        <v>0</v>
      </c>
      <c r="G58" s="198">
        <f>E58*F58</f>
        <v>0</v>
      </c>
      <c r="O58" s="192">
        <v>2</v>
      </c>
      <c r="AA58" s="166">
        <v>12</v>
      </c>
      <c r="AB58" s="166">
        <v>0</v>
      </c>
      <c r="AC58" s="166">
        <v>76</v>
      </c>
      <c r="AZ58" s="166">
        <v>1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12</v>
      </c>
      <c r="CB58" s="199">
        <v>0</v>
      </c>
      <c r="CZ58" s="166">
        <v>0</v>
      </c>
    </row>
    <row r="59" spans="1:104" ht="12.75">
      <c r="A59" s="193">
        <v>42</v>
      </c>
      <c r="B59" s="194" t="s">
        <v>179</v>
      </c>
      <c r="C59" s="195" t="s">
        <v>180</v>
      </c>
      <c r="D59" s="196" t="s">
        <v>142</v>
      </c>
      <c r="E59" s="197">
        <v>63.5</v>
      </c>
      <c r="F59" s="197">
        <v>0</v>
      </c>
      <c r="G59" s="198">
        <f>E59*F59</f>
        <v>0</v>
      </c>
      <c r="O59" s="192">
        <v>2</v>
      </c>
      <c r="AA59" s="166">
        <v>12</v>
      </c>
      <c r="AB59" s="166">
        <v>0</v>
      </c>
      <c r="AC59" s="166">
        <v>74</v>
      </c>
      <c r="AZ59" s="166">
        <v>1</v>
      </c>
      <c r="BA59" s="166">
        <f>IF(AZ59=1,G59,0)</f>
        <v>0</v>
      </c>
      <c r="BB59" s="166">
        <f>IF(AZ59=2,G59,0)</f>
        <v>0</v>
      </c>
      <c r="BC59" s="166">
        <f>IF(AZ59=3,G59,0)</f>
        <v>0</v>
      </c>
      <c r="BD59" s="166">
        <f>IF(AZ59=4,G59,0)</f>
        <v>0</v>
      </c>
      <c r="BE59" s="166">
        <f>IF(AZ59=5,G59,0)</f>
        <v>0</v>
      </c>
      <c r="CA59" s="199">
        <v>12</v>
      </c>
      <c r="CB59" s="199">
        <v>0</v>
      </c>
      <c r="CZ59" s="166">
        <v>0</v>
      </c>
    </row>
    <row r="60" spans="1:104" ht="12.75">
      <c r="A60" s="193">
        <v>43</v>
      </c>
      <c r="B60" s="194" t="s">
        <v>181</v>
      </c>
      <c r="C60" s="195" t="s">
        <v>182</v>
      </c>
      <c r="D60" s="196" t="s">
        <v>108</v>
      </c>
      <c r="E60" s="197">
        <v>19</v>
      </c>
      <c r="F60" s="197">
        <v>0</v>
      </c>
      <c r="G60" s="198">
        <f>E60*F60</f>
        <v>0</v>
      </c>
      <c r="O60" s="192">
        <v>2</v>
      </c>
      <c r="AA60" s="166">
        <v>12</v>
      </c>
      <c r="AB60" s="166">
        <v>0</v>
      </c>
      <c r="AC60" s="166">
        <v>48</v>
      </c>
      <c r="AZ60" s="166">
        <v>1</v>
      </c>
      <c r="BA60" s="166">
        <f>IF(AZ60=1,G60,0)</f>
        <v>0</v>
      </c>
      <c r="BB60" s="166">
        <f>IF(AZ60=2,G60,0)</f>
        <v>0</v>
      </c>
      <c r="BC60" s="166">
        <f>IF(AZ60=3,G60,0)</f>
        <v>0</v>
      </c>
      <c r="BD60" s="166">
        <f>IF(AZ60=4,G60,0)</f>
        <v>0</v>
      </c>
      <c r="BE60" s="166">
        <f>IF(AZ60=5,G60,0)</f>
        <v>0</v>
      </c>
      <c r="CA60" s="199">
        <v>12</v>
      </c>
      <c r="CB60" s="199">
        <v>0</v>
      </c>
      <c r="CZ60" s="166">
        <v>0.01265</v>
      </c>
    </row>
    <row r="61" spans="1:104" ht="12.75">
      <c r="A61" s="193">
        <v>44</v>
      </c>
      <c r="B61" s="194" t="s">
        <v>183</v>
      </c>
      <c r="C61" s="195" t="s">
        <v>184</v>
      </c>
      <c r="D61" s="196" t="s">
        <v>124</v>
      </c>
      <c r="E61" s="197">
        <v>1</v>
      </c>
      <c r="F61" s="197">
        <v>0</v>
      </c>
      <c r="G61" s="198">
        <f>E61*F61</f>
        <v>0</v>
      </c>
      <c r="O61" s="192">
        <v>2</v>
      </c>
      <c r="AA61" s="166">
        <v>12</v>
      </c>
      <c r="AB61" s="166">
        <v>0</v>
      </c>
      <c r="AC61" s="166">
        <v>90</v>
      </c>
      <c r="AZ61" s="166">
        <v>1</v>
      </c>
      <c r="BA61" s="166">
        <f>IF(AZ61=1,G61,0)</f>
        <v>0</v>
      </c>
      <c r="BB61" s="166">
        <f>IF(AZ61=2,G61,0)</f>
        <v>0</v>
      </c>
      <c r="BC61" s="166">
        <f>IF(AZ61=3,G61,0)</f>
        <v>0</v>
      </c>
      <c r="BD61" s="166">
        <f>IF(AZ61=4,G61,0)</f>
        <v>0</v>
      </c>
      <c r="BE61" s="166">
        <f>IF(AZ61=5,G61,0)</f>
        <v>0</v>
      </c>
      <c r="CA61" s="199">
        <v>12</v>
      </c>
      <c r="CB61" s="199">
        <v>0</v>
      </c>
      <c r="CZ61" s="166">
        <v>0</v>
      </c>
    </row>
    <row r="62" spans="1:104" ht="12.75">
      <c r="A62" s="193">
        <v>45</v>
      </c>
      <c r="B62" s="194" t="s">
        <v>185</v>
      </c>
      <c r="C62" s="195" t="s">
        <v>186</v>
      </c>
      <c r="D62" s="196" t="s">
        <v>124</v>
      </c>
      <c r="E62" s="197">
        <v>1</v>
      </c>
      <c r="F62" s="197">
        <v>0</v>
      </c>
      <c r="G62" s="198">
        <f>E62*F62</f>
        <v>0</v>
      </c>
      <c r="O62" s="192">
        <v>2</v>
      </c>
      <c r="AA62" s="166">
        <v>12</v>
      </c>
      <c r="AB62" s="166">
        <v>0</v>
      </c>
      <c r="AC62" s="166">
        <v>78</v>
      </c>
      <c r="AZ62" s="166">
        <v>1</v>
      </c>
      <c r="BA62" s="166">
        <f>IF(AZ62=1,G62,0)</f>
        <v>0</v>
      </c>
      <c r="BB62" s="166">
        <f>IF(AZ62=2,G62,0)</f>
        <v>0</v>
      </c>
      <c r="BC62" s="166">
        <f>IF(AZ62=3,G62,0)</f>
        <v>0</v>
      </c>
      <c r="BD62" s="166">
        <f>IF(AZ62=4,G62,0)</f>
        <v>0</v>
      </c>
      <c r="BE62" s="166">
        <f>IF(AZ62=5,G62,0)</f>
        <v>0</v>
      </c>
      <c r="CA62" s="199">
        <v>12</v>
      </c>
      <c r="CB62" s="199">
        <v>0</v>
      </c>
      <c r="CZ62" s="166">
        <v>0</v>
      </c>
    </row>
    <row r="63" spans="1:104" ht="12.75">
      <c r="A63" s="193">
        <v>46</v>
      </c>
      <c r="B63" s="194" t="s">
        <v>187</v>
      </c>
      <c r="C63" s="195" t="s">
        <v>188</v>
      </c>
      <c r="D63" s="196" t="s">
        <v>124</v>
      </c>
      <c r="E63" s="197">
        <v>1</v>
      </c>
      <c r="F63" s="197">
        <v>0</v>
      </c>
      <c r="G63" s="198">
        <f>E63*F63</f>
        <v>0</v>
      </c>
      <c r="O63" s="192">
        <v>2</v>
      </c>
      <c r="AA63" s="166">
        <v>12</v>
      </c>
      <c r="AB63" s="166">
        <v>0</v>
      </c>
      <c r="AC63" s="166">
        <v>77</v>
      </c>
      <c r="AZ63" s="166">
        <v>1</v>
      </c>
      <c r="BA63" s="166">
        <f>IF(AZ63=1,G63,0)</f>
        <v>0</v>
      </c>
      <c r="BB63" s="166">
        <f>IF(AZ63=2,G63,0)</f>
        <v>0</v>
      </c>
      <c r="BC63" s="166">
        <f>IF(AZ63=3,G63,0)</f>
        <v>0</v>
      </c>
      <c r="BD63" s="166">
        <f>IF(AZ63=4,G63,0)</f>
        <v>0</v>
      </c>
      <c r="BE63" s="166">
        <f>IF(AZ63=5,G63,0)</f>
        <v>0</v>
      </c>
      <c r="CA63" s="199">
        <v>12</v>
      </c>
      <c r="CB63" s="199">
        <v>0</v>
      </c>
      <c r="CZ63" s="166">
        <v>0</v>
      </c>
    </row>
    <row r="64" spans="1:104" ht="22.5">
      <c r="A64" s="193">
        <v>47</v>
      </c>
      <c r="B64" s="194" t="s">
        <v>189</v>
      </c>
      <c r="C64" s="195" t="s">
        <v>190</v>
      </c>
      <c r="D64" s="196" t="s">
        <v>142</v>
      </c>
      <c r="E64" s="197">
        <v>63.5</v>
      </c>
      <c r="F64" s="197">
        <v>0</v>
      </c>
      <c r="G64" s="198">
        <f>E64*F64</f>
        <v>0</v>
      </c>
      <c r="O64" s="192">
        <v>2</v>
      </c>
      <c r="AA64" s="166">
        <v>12</v>
      </c>
      <c r="AB64" s="166">
        <v>0</v>
      </c>
      <c r="AC64" s="166">
        <v>44</v>
      </c>
      <c r="AZ64" s="166">
        <v>1</v>
      </c>
      <c r="BA64" s="166">
        <f>IF(AZ64=1,G64,0)</f>
        <v>0</v>
      </c>
      <c r="BB64" s="166">
        <f>IF(AZ64=2,G64,0)</f>
        <v>0</v>
      </c>
      <c r="BC64" s="166">
        <f>IF(AZ64=3,G64,0)</f>
        <v>0</v>
      </c>
      <c r="BD64" s="166">
        <f>IF(AZ64=4,G64,0)</f>
        <v>0</v>
      </c>
      <c r="BE64" s="166">
        <f>IF(AZ64=5,G64,0)</f>
        <v>0</v>
      </c>
      <c r="CA64" s="199">
        <v>12</v>
      </c>
      <c r="CB64" s="199">
        <v>0</v>
      </c>
      <c r="CZ64" s="166">
        <v>0</v>
      </c>
    </row>
    <row r="65" spans="1:104" ht="12.75">
      <c r="A65" s="193">
        <v>48</v>
      </c>
      <c r="B65" s="194" t="s">
        <v>191</v>
      </c>
      <c r="C65" s="195" t="s">
        <v>192</v>
      </c>
      <c r="D65" s="196" t="s">
        <v>124</v>
      </c>
      <c r="E65" s="197">
        <v>1</v>
      </c>
      <c r="F65" s="197">
        <v>0</v>
      </c>
      <c r="G65" s="198">
        <f>E65*F65</f>
        <v>0</v>
      </c>
      <c r="O65" s="192">
        <v>2</v>
      </c>
      <c r="AA65" s="166">
        <v>12</v>
      </c>
      <c r="AB65" s="166">
        <v>0</v>
      </c>
      <c r="AC65" s="166">
        <v>3</v>
      </c>
      <c r="AZ65" s="166">
        <v>1</v>
      </c>
      <c r="BA65" s="166">
        <f>IF(AZ65=1,G65,0)</f>
        <v>0</v>
      </c>
      <c r="BB65" s="166">
        <f>IF(AZ65=2,G65,0)</f>
        <v>0</v>
      </c>
      <c r="BC65" s="166">
        <f>IF(AZ65=3,G65,0)</f>
        <v>0</v>
      </c>
      <c r="BD65" s="166">
        <f>IF(AZ65=4,G65,0)</f>
        <v>0</v>
      </c>
      <c r="BE65" s="166">
        <f>IF(AZ65=5,G65,0)</f>
        <v>0</v>
      </c>
      <c r="CA65" s="199">
        <v>12</v>
      </c>
      <c r="CB65" s="199">
        <v>0</v>
      </c>
      <c r="CZ65" s="166">
        <v>0</v>
      </c>
    </row>
    <row r="66" spans="1:104" ht="12.75">
      <c r="A66" s="193">
        <v>49</v>
      </c>
      <c r="B66" s="194" t="s">
        <v>193</v>
      </c>
      <c r="C66" s="195" t="s">
        <v>194</v>
      </c>
      <c r="D66" s="196" t="s">
        <v>124</v>
      </c>
      <c r="E66" s="197">
        <v>1</v>
      </c>
      <c r="F66" s="197">
        <v>0</v>
      </c>
      <c r="G66" s="198">
        <f>E66*F66</f>
        <v>0</v>
      </c>
      <c r="O66" s="192">
        <v>2</v>
      </c>
      <c r="AA66" s="166">
        <v>12</v>
      </c>
      <c r="AB66" s="166">
        <v>0</v>
      </c>
      <c r="AC66" s="166">
        <v>4</v>
      </c>
      <c r="AZ66" s="166">
        <v>1</v>
      </c>
      <c r="BA66" s="166">
        <f>IF(AZ66=1,G66,0)</f>
        <v>0</v>
      </c>
      <c r="BB66" s="166">
        <f>IF(AZ66=2,G66,0)</f>
        <v>0</v>
      </c>
      <c r="BC66" s="166">
        <f>IF(AZ66=3,G66,0)</f>
        <v>0</v>
      </c>
      <c r="BD66" s="166">
        <f>IF(AZ66=4,G66,0)</f>
        <v>0</v>
      </c>
      <c r="BE66" s="166">
        <f>IF(AZ66=5,G66,0)</f>
        <v>0</v>
      </c>
      <c r="CA66" s="199">
        <v>12</v>
      </c>
      <c r="CB66" s="199">
        <v>0</v>
      </c>
      <c r="CZ66" s="166">
        <v>0</v>
      </c>
    </row>
    <row r="67" spans="1:57" ht="12.75">
      <c r="A67" s="200"/>
      <c r="B67" s="201" t="s">
        <v>76</v>
      </c>
      <c r="C67" s="202" t="str">
        <f>CONCATENATE(B56," ",C56)</f>
        <v>93 Dokončovací práce inženýrských staveb</v>
      </c>
      <c r="D67" s="203"/>
      <c r="E67" s="204"/>
      <c r="F67" s="205"/>
      <c r="G67" s="206">
        <f>SUM(G56:G66)</f>
        <v>0</v>
      </c>
      <c r="O67" s="192">
        <v>4</v>
      </c>
      <c r="BA67" s="207">
        <f>SUM(BA56:BA66)</f>
        <v>0</v>
      </c>
      <c r="BB67" s="207">
        <f>SUM(BB56:BB66)</f>
        <v>0</v>
      </c>
      <c r="BC67" s="207">
        <f>SUM(BC56:BC66)</f>
        <v>0</v>
      </c>
      <c r="BD67" s="207">
        <f>SUM(BD56:BD66)</f>
        <v>0</v>
      </c>
      <c r="BE67" s="207">
        <f>SUM(BE56:BE66)</f>
        <v>0</v>
      </c>
    </row>
    <row r="68" spans="1:15" ht="12.75">
      <c r="A68" s="185" t="s">
        <v>72</v>
      </c>
      <c r="B68" s="186" t="s">
        <v>195</v>
      </c>
      <c r="C68" s="187" t="s">
        <v>196</v>
      </c>
      <c r="D68" s="188"/>
      <c r="E68" s="189"/>
      <c r="F68" s="189"/>
      <c r="G68" s="190"/>
      <c r="H68" s="191"/>
      <c r="I68" s="191"/>
      <c r="O68" s="192">
        <v>1</v>
      </c>
    </row>
    <row r="69" spans="1:104" ht="12.75">
      <c r="A69" s="193">
        <v>50</v>
      </c>
      <c r="B69" s="194" t="s">
        <v>197</v>
      </c>
      <c r="C69" s="195" t="s">
        <v>198</v>
      </c>
      <c r="D69" s="196" t="s">
        <v>83</v>
      </c>
      <c r="E69" s="197">
        <v>11.43</v>
      </c>
      <c r="F69" s="197">
        <v>0</v>
      </c>
      <c r="G69" s="198">
        <f>E69*F69</f>
        <v>0</v>
      </c>
      <c r="O69" s="192">
        <v>2</v>
      </c>
      <c r="AA69" s="166">
        <v>1</v>
      </c>
      <c r="AB69" s="166">
        <v>1</v>
      </c>
      <c r="AC69" s="166">
        <v>1</v>
      </c>
      <c r="AZ69" s="166">
        <v>1</v>
      </c>
      <c r="BA69" s="166">
        <f>IF(AZ69=1,G69,0)</f>
        <v>0</v>
      </c>
      <c r="BB69" s="166">
        <f>IF(AZ69=2,G69,0)</f>
        <v>0</v>
      </c>
      <c r="BC69" s="166">
        <f>IF(AZ69=3,G69,0)</f>
        <v>0</v>
      </c>
      <c r="BD69" s="166">
        <f>IF(AZ69=4,G69,0)</f>
        <v>0</v>
      </c>
      <c r="BE69" s="166">
        <f>IF(AZ69=5,G69,0)</f>
        <v>0</v>
      </c>
      <c r="CA69" s="199">
        <v>1</v>
      </c>
      <c r="CB69" s="199">
        <v>1</v>
      </c>
      <c r="CZ69" s="166">
        <v>0</v>
      </c>
    </row>
    <row r="70" spans="1:104" ht="22.5">
      <c r="A70" s="193">
        <v>51</v>
      </c>
      <c r="B70" s="194" t="s">
        <v>199</v>
      </c>
      <c r="C70" s="195" t="s">
        <v>200</v>
      </c>
      <c r="D70" s="196" t="s">
        <v>83</v>
      </c>
      <c r="E70" s="197">
        <v>64.77</v>
      </c>
      <c r="F70" s="197">
        <v>0</v>
      </c>
      <c r="G70" s="198">
        <f>E70*F70</f>
        <v>0</v>
      </c>
      <c r="O70" s="192">
        <v>2</v>
      </c>
      <c r="AA70" s="166">
        <v>1</v>
      </c>
      <c r="AB70" s="166">
        <v>1</v>
      </c>
      <c r="AC70" s="166">
        <v>1</v>
      </c>
      <c r="AZ70" s="166">
        <v>1</v>
      </c>
      <c r="BA70" s="166">
        <f>IF(AZ70=1,G70,0)</f>
        <v>0</v>
      </c>
      <c r="BB70" s="166">
        <f>IF(AZ70=2,G70,0)</f>
        <v>0</v>
      </c>
      <c r="BC70" s="166">
        <f>IF(AZ70=3,G70,0)</f>
        <v>0</v>
      </c>
      <c r="BD70" s="166">
        <f>IF(AZ70=4,G70,0)</f>
        <v>0</v>
      </c>
      <c r="BE70" s="166">
        <f>IF(AZ70=5,G70,0)</f>
        <v>0</v>
      </c>
      <c r="CA70" s="199">
        <v>1</v>
      </c>
      <c r="CB70" s="199">
        <v>1</v>
      </c>
      <c r="CZ70" s="166">
        <v>0.00112</v>
      </c>
    </row>
    <row r="71" spans="1:104" ht="12.75">
      <c r="A71" s="193">
        <v>52</v>
      </c>
      <c r="B71" s="194" t="s">
        <v>201</v>
      </c>
      <c r="C71" s="195" t="s">
        <v>202</v>
      </c>
      <c r="D71" s="196" t="s">
        <v>108</v>
      </c>
      <c r="E71" s="197">
        <v>8</v>
      </c>
      <c r="F71" s="197">
        <v>0</v>
      </c>
      <c r="G71" s="198">
        <f>E71*F71</f>
        <v>0</v>
      </c>
      <c r="O71" s="192">
        <v>2</v>
      </c>
      <c r="AA71" s="166">
        <v>12</v>
      </c>
      <c r="AB71" s="166">
        <v>0</v>
      </c>
      <c r="AC71" s="166">
        <v>17</v>
      </c>
      <c r="AZ71" s="166">
        <v>1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199">
        <v>12</v>
      </c>
      <c r="CB71" s="199">
        <v>0</v>
      </c>
      <c r="CZ71" s="166">
        <v>0</v>
      </c>
    </row>
    <row r="72" spans="1:104" ht="12.75">
      <c r="A72" s="193">
        <v>53</v>
      </c>
      <c r="B72" s="194" t="s">
        <v>203</v>
      </c>
      <c r="C72" s="195" t="s">
        <v>204</v>
      </c>
      <c r="D72" s="196" t="s">
        <v>124</v>
      </c>
      <c r="E72" s="197">
        <v>1</v>
      </c>
      <c r="F72" s="197">
        <v>0</v>
      </c>
      <c r="G72" s="198">
        <f>E72*F72</f>
        <v>0</v>
      </c>
      <c r="O72" s="192">
        <v>2</v>
      </c>
      <c r="AA72" s="166">
        <v>12</v>
      </c>
      <c r="AB72" s="166">
        <v>0</v>
      </c>
      <c r="AC72" s="166">
        <v>89</v>
      </c>
      <c r="AZ72" s="166">
        <v>1</v>
      </c>
      <c r="BA72" s="166">
        <f>IF(AZ72=1,G72,0)</f>
        <v>0</v>
      </c>
      <c r="BB72" s="166">
        <f>IF(AZ72=2,G72,0)</f>
        <v>0</v>
      </c>
      <c r="BC72" s="166">
        <f>IF(AZ72=3,G72,0)</f>
        <v>0</v>
      </c>
      <c r="BD72" s="166">
        <f>IF(AZ72=4,G72,0)</f>
        <v>0</v>
      </c>
      <c r="BE72" s="166">
        <f>IF(AZ72=5,G72,0)</f>
        <v>0</v>
      </c>
      <c r="CA72" s="199">
        <v>12</v>
      </c>
      <c r="CB72" s="199">
        <v>0</v>
      </c>
      <c r="CZ72" s="166">
        <v>0</v>
      </c>
    </row>
    <row r="73" spans="1:104" ht="12.75">
      <c r="A73" s="193">
        <v>54</v>
      </c>
      <c r="B73" s="194" t="s">
        <v>205</v>
      </c>
      <c r="C73" s="195" t="s">
        <v>206</v>
      </c>
      <c r="D73" s="196" t="s">
        <v>142</v>
      </c>
      <c r="E73" s="197">
        <v>63.5</v>
      </c>
      <c r="F73" s="197">
        <v>0</v>
      </c>
      <c r="G73" s="198">
        <f>E73*F73</f>
        <v>0</v>
      </c>
      <c r="O73" s="192">
        <v>2</v>
      </c>
      <c r="AA73" s="166">
        <v>12</v>
      </c>
      <c r="AB73" s="166">
        <v>0</v>
      </c>
      <c r="AC73" s="166">
        <v>31</v>
      </c>
      <c r="AZ73" s="166">
        <v>1</v>
      </c>
      <c r="BA73" s="166">
        <f>IF(AZ73=1,G73,0)</f>
        <v>0</v>
      </c>
      <c r="BB73" s="166">
        <f>IF(AZ73=2,G73,0)</f>
        <v>0</v>
      </c>
      <c r="BC73" s="166">
        <f>IF(AZ73=3,G73,0)</f>
        <v>0</v>
      </c>
      <c r="BD73" s="166">
        <f>IF(AZ73=4,G73,0)</f>
        <v>0</v>
      </c>
      <c r="BE73" s="166">
        <f>IF(AZ73=5,G73,0)</f>
        <v>0</v>
      </c>
      <c r="CA73" s="199">
        <v>12</v>
      </c>
      <c r="CB73" s="199">
        <v>0</v>
      </c>
      <c r="CZ73" s="166">
        <v>0</v>
      </c>
    </row>
    <row r="74" spans="1:104" ht="22.5">
      <c r="A74" s="193">
        <v>55</v>
      </c>
      <c r="B74" s="194" t="s">
        <v>207</v>
      </c>
      <c r="C74" s="195" t="s">
        <v>208</v>
      </c>
      <c r="D74" s="196" t="s">
        <v>157</v>
      </c>
      <c r="E74" s="197">
        <v>122.9225</v>
      </c>
      <c r="F74" s="197">
        <v>0</v>
      </c>
      <c r="G74" s="198">
        <f>E74*F74</f>
        <v>0</v>
      </c>
      <c r="O74" s="192">
        <v>2</v>
      </c>
      <c r="AA74" s="166">
        <v>12</v>
      </c>
      <c r="AB74" s="166">
        <v>0</v>
      </c>
      <c r="AC74" s="166">
        <v>46</v>
      </c>
      <c r="AZ74" s="166">
        <v>1</v>
      </c>
      <c r="BA74" s="166">
        <f>IF(AZ74=1,G74,0)</f>
        <v>0</v>
      </c>
      <c r="BB74" s="166">
        <f>IF(AZ74=2,G74,0)</f>
        <v>0</v>
      </c>
      <c r="BC74" s="166">
        <f>IF(AZ74=3,G74,0)</f>
        <v>0</v>
      </c>
      <c r="BD74" s="166">
        <f>IF(AZ74=4,G74,0)</f>
        <v>0</v>
      </c>
      <c r="BE74" s="166">
        <f>IF(AZ74=5,G74,0)</f>
        <v>0</v>
      </c>
      <c r="CA74" s="199">
        <v>12</v>
      </c>
      <c r="CB74" s="199">
        <v>0</v>
      </c>
      <c r="CZ74" s="166">
        <v>0</v>
      </c>
    </row>
    <row r="75" spans="1:57" ht="12.75">
      <c r="A75" s="200"/>
      <c r="B75" s="201" t="s">
        <v>76</v>
      </c>
      <c r="C75" s="202" t="str">
        <f>CONCATENATE(B68," ",C68)</f>
        <v>96 Bourání konstrukcí</v>
      </c>
      <c r="D75" s="203"/>
      <c r="E75" s="204"/>
      <c r="F75" s="205"/>
      <c r="G75" s="206">
        <f>SUM(G68:G74)</f>
        <v>0</v>
      </c>
      <c r="O75" s="192">
        <v>4</v>
      </c>
      <c r="BA75" s="207">
        <f>SUM(BA68:BA74)</f>
        <v>0</v>
      </c>
      <c r="BB75" s="207">
        <f>SUM(BB68:BB74)</f>
        <v>0</v>
      </c>
      <c r="BC75" s="207">
        <f>SUM(BC68:BC74)</f>
        <v>0</v>
      </c>
      <c r="BD75" s="207">
        <f>SUM(BD68:BD74)</f>
        <v>0</v>
      </c>
      <c r="BE75" s="207">
        <f>SUM(BE68:BE74)</f>
        <v>0</v>
      </c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spans="1:7" ht="12.75">
      <c r="A99" s="208"/>
      <c r="B99" s="208"/>
      <c r="C99" s="208"/>
      <c r="D99" s="208"/>
      <c r="E99" s="208"/>
      <c r="F99" s="208"/>
      <c r="G99" s="208"/>
    </row>
    <row r="100" spans="1:7" ht="12.75">
      <c r="A100" s="208"/>
      <c r="B100" s="208"/>
      <c r="C100" s="208"/>
      <c r="D100" s="208"/>
      <c r="E100" s="208"/>
      <c r="F100" s="208"/>
      <c r="G100" s="208"/>
    </row>
    <row r="101" spans="1:7" ht="12.75">
      <c r="A101" s="208"/>
      <c r="B101" s="208"/>
      <c r="C101" s="208"/>
      <c r="D101" s="208"/>
      <c r="E101" s="208"/>
      <c r="F101" s="208"/>
      <c r="G101" s="208"/>
    </row>
    <row r="102" spans="1:7" ht="12.75">
      <c r="A102" s="208"/>
      <c r="B102" s="208"/>
      <c r="C102" s="208"/>
      <c r="D102" s="208"/>
      <c r="E102" s="208"/>
      <c r="F102" s="208"/>
      <c r="G102" s="208"/>
    </row>
    <row r="103" ht="12.75">
      <c r="E103" s="166"/>
    </row>
    <row r="104" ht="12.75">
      <c r="E104" s="166"/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ht="12.75">
      <c r="E109" s="166"/>
    </row>
    <row r="110" ht="12.75">
      <c r="E110" s="166"/>
    </row>
    <row r="111" ht="12.75">
      <c r="E111" s="166"/>
    </row>
    <row r="112" ht="12.75">
      <c r="E112" s="166"/>
    </row>
    <row r="113" ht="12.75">
      <c r="E113" s="166"/>
    </row>
    <row r="114" ht="12.75">
      <c r="E114" s="166"/>
    </row>
    <row r="115" ht="12.75">
      <c r="E115" s="166"/>
    </row>
    <row r="116" ht="12.75">
      <c r="E116" s="166"/>
    </row>
    <row r="117" ht="12.75">
      <c r="E117" s="166"/>
    </row>
    <row r="118" ht="12.75">
      <c r="E118" s="166"/>
    </row>
    <row r="119" ht="12.75">
      <c r="E119" s="166"/>
    </row>
    <row r="120" ht="12.75">
      <c r="E120" s="166"/>
    </row>
    <row r="121" ht="12.75">
      <c r="E121" s="166"/>
    </row>
    <row r="122" ht="12.75">
      <c r="E122" s="166"/>
    </row>
    <row r="123" ht="12.75">
      <c r="E123" s="166"/>
    </row>
    <row r="124" ht="12.75">
      <c r="E124" s="166"/>
    </row>
    <row r="125" ht="12.75">
      <c r="E125" s="166"/>
    </row>
    <row r="126" ht="12.75">
      <c r="E126" s="166"/>
    </row>
    <row r="127" ht="12.75">
      <c r="E127" s="166"/>
    </row>
    <row r="128" ht="12.75">
      <c r="E128" s="166"/>
    </row>
    <row r="129" ht="12.75">
      <c r="E129" s="166"/>
    </row>
    <row r="130" ht="12.75">
      <c r="E130" s="166"/>
    </row>
    <row r="131" ht="12.75">
      <c r="E131" s="166"/>
    </row>
    <row r="132" ht="12.75">
      <c r="E132" s="166"/>
    </row>
    <row r="133" ht="12.75">
      <c r="E133" s="166"/>
    </row>
    <row r="134" spans="1:2" ht="12.75">
      <c r="A134" s="209"/>
      <c r="B134" s="209"/>
    </row>
    <row r="135" spans="1:7" ht="12.75">
      <c r="A135" s="208"/>
      <c r="B135" s="208"/>
      <c r="C135" s="211"/>
      <c r="D135" s="211"/>
      <c r="E135" s="212"/>
      <c r="F135" s="211"/>
      <c r="G135" s="213"/>
    </row>
    <row r="136" spans="1:7" ht="12.75">
      <c r="A136" s="214"/>
      <c r="B136" s="214"/>
      <c r="C136" s="208"/>
      <c r="D136" s="208"/>
      <c r="E136" s="215"/>
      <c r="F136" s="208"/>
      <c r="G136" s="208"/>
    </row>
    <row r="137" spans="1:7" ht="12.75">
      <c r="A137" s="208"/>
      <c r="B137" s="208"/>
      <c r="C137" s="208"/>
      <c r="D137" s="208"/>
      <c r="E137" s="215"/>
      <c r="F137" s="208"/>
      <c r="G137" s="208"/>
    </row>
    <row r="138" spans="1:7" ht="12.75">
      <c r="A138" s="208"/>
      <c r="B138" s="208"/>
      <c r="C138" s="208"/>
      <c r="D138" s="208"/>
      <c r="E138" s="215"/>
      <c r="F138" s="208"/>
      <c r="G138" s="208"/>
    </row>
    <row r="139" spans="1:7" ht="12.75">
      <c r="A139" s="208"/>
      <c r="B139" s="208"/>
      <c r="C139" s="208"/>
      <c r="D139" s="208"/>
      <c r="E139" s="215"/>
      <c r="F139" s="208"/>
      <c r="G139" s="208"/>
    </row>
    <row r="140" spans="1:7" ht="12.75">
      <c r="A140" s="208"/>
      <c r="B140" s="208"/>
      <c r="C140" s="208"/>
      <c r="D140" s="208"/>
      <c r="E140" s="215"/>
      <c r="F140" s="208"/>
      <c r="G140" s="208"/>
    </row>
    <row r="141" spans="1:7" ht="12.75">
      <c r="A141" s="208"/>
      <c r="B141" s="208"/>
      <c r="C141" s="208"/>
      <c r="D141" s="208"/>
      <c r="E141" s="215"/>
      <c r="F141" s="208"/>
      <c r="G141" s="208"/>
    </row>
    <row r="142" spans="1:7" ht="12.75">
      <c r="A142" s="208"/>
      <c r="B142" s="208"/>
      <c r="C142" s="208"/>
      <c r="D142" s="208"/>
      <c r="E142" s="215"/>
      <c r="F142" s="208"/>
      <c r="G142" s="208"/>
    </row>
    <row r="143" spans="1:7" ht="12.75">
      <c r="A143" s="208"/>
      <c r="B143" s="208"/>
      <c r="C143" s="208"/>
      <c r="D143" s="208"/>
      <c r="E143" s="215"/>
      <c r="F143" s="208"/>
      <c r="G143" s="208"/>
    </row>
    <row r="144" spans="1:7" ht="12.75">
      <c r="A144" s="208"/>
      <c r="B144" s="208"/>
      <c r="C144" s="208"/>
      <c r="D144" s="208"/>
      <c r="E144" s="215"/>
      <c r="F144" s="208"/>
      <c r="G144" s="208"/>
    </row>
    <row r="145" spans="1:7" ht="12.75">
      <c r="A145" s="208"/>
      <c r="B145" s="208"/>
      <c r="C145" s="208"/>
      <c r="D145" s="208"/>
      <c r="E145" s="215"/>
      <c r="F145" s="208"/>
      <c r="G145" s="208"/>
    </row>
    <row r="146" spans="1:7" ht="12.75">
      <c r="A146" s="208"/>
      <c r="B146" s="208"/>
      <c r="C146" s="208"/>
      <c r="D146" s="208"/>
      <c r="E146" s="215"/>
      <c r="F146" s="208"/>
      <c r="G146" s="208"/>
    </row>
    <row r="147" spans="1:7" ht="12.75">
      <c r="A147" s="208"/>
      <c r="B147" s="208"/>
      <c r="C147" s="208"/>
      <c r="D147" s="208"/>
      <c r="E147" s="215"/>
      <c r="F147" s="208"/>
      <c r="G147" s="208"/>
    </row>
    <row r="148" spans="1:7" ht="12.75">
      <c r="A148" s="208"/>
      <c r="B148" s="208"/>
      <c r="C148" s="208"/>
      <c r="D148" s="208"/>
      <c r="E148" s="215"/>
      <c r="F148" s="208"/>
      <c r="G148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2014-05-05T10:12:07Z</dcterms:created>
  <dcterms:modified xsi:type="dcterms:W3CDTF">2014-05-05T10:16:47Z</dcterms:modified>
  <cp:category/>
  <cp:version/>
  <cp:contentType/>
  <cp:contentStatus/>
</cp:coreProperties>
</file>