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nmnm UL.TYRŠ. SO 06-Plot-P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<sst xmlns="http://schemas.openxmlformats.org/spreadsheetml/2006/main" count="296" uniqueCount="198">
  <si>
    <t xml:space="preserve">POLOŽKOVÝ ROZPOČET s výkazem výměr</t>
  </si>
  <si>
    <t xml:space="preserve">Měna: Kč</t>
  </si>
  <si>
    <t xml:space="preserve">Poř.</t>
  </si>
  <si>
    <t xml:space="preserve">Kód</t>
  </si>
  <si>
    <t xml:space="preserve">Popis</t>
  </si>
  <si>
    <t xml:space="preserve">Množství</t>
  </si>
  <si>
    <t xml:space="preserve">M.j.</t>
  </si>
  <si>
    <t xml:space="preserve">Cena/m.j.</t>
  </si>
  <si>
    <t xml:space="preserve">Cena celk.</t>
  </si>
  <si>
    <t xml:space="preserve">Stavba:  ULICE ""TYRŠOVA (ŽĎÁRSKÁ -ŠKOLNÍ)"" NOVÉ MĚSTO NA MORAVĚ</t>
  </si>
  <si>
    <t xml:space="preserve">Objekt: SO 06 - ÚPRAVA PLOTU 1.ZŠ</t>
  </si>
  <si>
    <t xml:space="preserve">Etapa: 001 - Zemní práce</t>
  </si>
  <si>
    <t xml:space="preserve">001</t>
  </si>
  <si>
    <t xml:space="preserve">113106111</t>
  </si>
  <si>
    <t xml:space="preserve">Rozebrání dlažeb z mozaiky komunikací pro pěší ručně</t>
  </si>
  <si>
    <t xml:space="preserve">m2</t>
  </si>
  <si>
    <r>
      <rPr>
        <sz val="7.5"/>
        <color rgb="FF000000"/>
        <rFont val="MS Sans Serif"/>
        <family val="2"/>
        <charset val="1"/>
      </rPr>
      <t xml:space="preserve">plot ul. Tyršova-Školní - mozaika 4/6 použije se zpět: 28*0,2=</t>
    </r>
    <r>
      <rPr>
        <b val="true"/>
        <sz val="7.5"/>
        <color rgb="FF000000"/>
        <rFont val="MS Sans Serif"/>
        <family val="2"/>
        <charset val="1"/>
      </rPr>
      <t xml:space="preserve">5,600000</t>
    </r>
  </si>
  <si>
    <t xml:space="preserve">002</t>
  </si>
  <si>
    <t xml:space="preserve">113106123</t>
  </si>
  <si>
    <t xml:space="preserve">Rozebrání dlažeb ze zámkových dlaždic komunikací pro pěší ručně</t>
  </si>
  <si>
    <r>
      <rPr>
        <sz val="7.5"/>
        <color rgb="FF000000"/>
        <rFont val="MS Sans Serif"/>
        <family val="2"/>
        <charset val="1"/>
      </rPr>
      <t xml:space="preserve">plot ul. Tyršova-Školní - zámk.dlažba použije se zpět: 4*0,5=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</si>
  <si>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t xml:space="preserve">003</t>
  </si>
  <si>
    <t xml:space="preserve">113107121</t>
  </si>
  <si>
    <t xml:space="preserve">Odstranění podkladu z kameniva drceného tl 100 mm ručně</t>
  </si>
  <si>
    <r>
      <rPr>
        <sz val="7.5"/>
        <color rgb="FF000000"/>
        <rFont val="MS Sans Serif"/>
        <family val="2"/>
        <charset val="1"/>
      </rPr>
      <t xml:space="preserve">plot ul. Tyršova-Školní - ŠD 10cm: 4*0,5=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</si>
  <si>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t xml:space="preserve">004</t>
  </si>
  <si>
    <t xml:space="preserve">113107122</t>
  </si>
  <si>
    <t xml:space="preserve">Odstranění podkladu z kameniva drceného tl 200 mm ručně</t>
  </si>
  <si>
    <r>
      <rPr>
        <sz val="7.5"/>
        <color rgb="FF000000"/>
        <rFont val="MS Sans Serif"/>
        <family val="2"/>
        <charset val="1"/>
      </rPr>
      <t xml:space="preserve">plot ul. Tyršova-Školní - ŠD 15cm: 28*0,2=</t>
    </r>
    <r>
      <rPr>
        <b val="true"/>
        <sz val="7.5"/>
        <color rgb="FF000000"/>
        <rFont val="MS Sans Serif"/>
        <family val="2"/>
        <charset val="1"/>
      </rPr>
      <t xml:space="preserve">5,600000</t>
    </r>
  </si>
  <si>
    <t xml:space="preserve">005</t>
  </si>
  <si>
    <t xml:space="preserve">131111333</t>
  </si>
  <si>
    <t xml:space="preserve">Vrtání jamek pro plotové sloupky D do 300 mm - ručně s motorovým vrtákem</t>
  </si>
  <si>
    <t xml:space="preserve">m</t>
  </si>
  <si>
    <r>
      <rPr>
        <sz val="7.5"/>
        <color rgb="FF000000"/>
        <rFont val="MS Sans Serif"/>
        <family val="2"/>
        <charset val="1"/>
      </rPr>
      <t xml:space="preserve">pro sloupky plotu u trafostanice: 1+2=</t>
    </r>
    <r>
      <rPr>
        <b val="true"/>
        <sz val="7.5"/>
        <color rgb="FF000000"/>
        <rFont val="MS Sans Serif"/>
        <family val="2"/>
        <charset val="1"/>
      </rPr>
      <t xml:space="preserve">3,000000</t>
    </r>
  </si>
  <si>
    <t xml:space="preserve">006</t>
  </si>
  <si>
    <t xml:space="preserve">131111359</t>
  </si>
  <si>
    <t xml:space="preserve">Příplatek za vtrání v kamenité nebo kořeny prorostlé půdě</t>
  </si>
  <si>
    <t xml:space="preserve">007</t>
  </si>
  <si>
    <t xml:space="preserve">132201201</t>
  </si>
  <si>
    <t xml:space="preserve">Hloubení rýh š do 2000 mm v hornině tř. 3 objemu do 100 m3</t>
  </si>
  <si>
    <t xml:space="preserve">M3</t>
  </si>
  <si>
    <t xml:space="preserve">plot ul. Tyršova-Školní:</t>
  </si>
  <si>
    <r>
      <rPr>
        <sz val="7.5"/>
        <color rgb="FF000000"/>
        <rFont val="MS Sans Serif"/>
        <family val="2"/>
        <charset val="1"/>
      </rPr>
      <t xml:space="preserve">32,8*0,8*0,8+28*0,8*0,4=</t>
    </r>
    <r>
      <rPr>
        <b val="true"/>
        <sz val="7.5"/>
        <color rgb="FF000000"/>
        <rFont val="MS Sans Serif"/>
        <family val="2"/>
        <charset val="1"/>
      </rPr>
      <t xml:space="preserve">29,952000</t>
    </r>
  </si>
  <si>
    <t xml:space="preserve">008</t>
  </si>
  <si>
    <t xml:space="preserve">132201209</t>
  </si>
  <si>
    <t xml:space="preserve">Příplatek za lepivost k hloubení rýh š do 2000 mm v hornině tř. 3</t>
  </si>
  <si>
    <r>
      <rPr>
        <sz val="7.5"/>
        <color rgb="FF000000"/>
        <rFont val="MS Sans Serif"/>
        <family val="2"/>
        <charset val="1"/>
      </rPr>
      <t xml:space="preserve">30%: 29,952*0,3=</t>
    </r>
    <r>
      <rPr>
        <b val="true"/>
        <sz val="7.5"/>
        <color rgb="FF000000"/>
        <rFont val="MS Sans Serif"/>
        <family val="2"/>
        <charset val="1"/>
      </rPr>
      <t xml:space="preserve">8,985600</t>
    </r>
  </si>
  <si>
    <t xml:space="preserve">009</t>
  </si>
  <si>
    <t xml:space="preserve">175101201</t>
  </si>
  <si>
    <t xml:space="preserve">Obsypání objektu nad přilehlým původním terénem sypaninou bez prohození sítem, uloženou do 3 m</t>
  </si>
  <si>
    <r>
      <rPr>
        <sz val="7.5"/>
        <color rgb="FF000000"/>
        <rFont val="MS Sans Serif"/>
        <family val="2"/>
        <charset val="1"/>
      </rPr>
      <t xml:space="preserve">obsyp základů v místě stavby: 29,952=</t>
    </r>
    <r>
      <rPr>
        <b val="true"/>
        <sz val="7.5"/>
        <color rgb="FF000000"/>
        <rFont val="MS Sans Serif"/>
        <family val="2"/>
        <charset val="1"/>
      </rPr>
      <t xml:space="preserve">29,952000</t>
    </r>
    <r>
      <rPr>
        <sz val="7.5"/>
        <color rgb="FF000000"/>
        <rFont val="MS Sans Serif"/>
        <family val="2"/>
        <charset val="1"/>
      </rPr>
      <t xml:space="preserve"> </t>
    </r>
  </si>
  <si>
    <t xml:space="preserve">Součet za</t>
  </si>
  <si>
    <t xml:space="preserve">Etapa: 002 - Základy</t>
  </si>
  <si>
    <t xml:space="preserve">010</t>
  </si>
  <si>
    <t xml:space="preserve">274313611</t>
  </si>
  <si>
    <t xml:space="preserve">Základové pásy z betonu tř. C 16/20</t>
  </si>
  <si>
    <r>
      <rPr>
        <sz val="7.5"/>
        <color rgb="FF000000"/>
        <rFont val="MS Sans Serif"/>
        <family val="2"/>
        <charset val="1"/>
      </rPr>
      <t xml:space="preserve">podkladní beton zákl.pasu tl. 5cmC16/20: 61*0,4*0,05*1,08=</t>
    </r>
    <r>
      <rPr>
        <b val="true"/>
        <sz val="7.5"/>
        <color rgb="FF000000"/>
        <rFont val="MS Sans Serif"/>
        <family val="2"/>
        <charset val="1"/>
      </rPr>
      <t xml:space="preserve">1,317600</t>
    </r>
  </si>
  <si>
    <t xml:space="preserve">011</t>
  </si>
  <si>
    <t xml:space="preserve">279113144</t>
  </si>
  <si>
    <t xml:space="preserve">Základová zeď tl do 300 mm z tvárnic ztraceného bednění včetně výplně z betonu tř. C 20/25</t>
  </si>
  <si>
    <r>
      <rPr>
        <sz val="7.5"/>
        <color rgb="FF000000"/>
        <rFont val="MS Sans Serif"/>
        <family val="2"/>
        <charset val="1"/>
      </rPr>
      <t xml:space="preserve">základ z bet. tvárnice 25-30, výplň beton C20/25 XC2: 59,20*0,75=</t>
    </r>
    <r>
      <rPr>
        <b val="true"/>
        <sz val="7.5"/>
        <color rgb="FF000000"/>
        <rFont val="MS Sans Serif"/>
        <family val="2"/>
        <charset val="1"/>
      </rPr>
      <t xml:space="preserve">44,400000</t>
    </r>
  </si>
  <si>
    <t xml:space="preserve">Etapa: 003 - Svislé konstrukce</t>
  </si>
  <si>
    <t xml:space="preserve">012</t>
  </si>
  <si>
    <t xml:space="preserve">338171113</t>
  </si>
  <si>
    <t xml:space="preserve">Osazování sloupků a vzpěr plotových ocelových v 2,00 m se zabetonováním</t>
  </si>
  <si>
    <t xml:space="preserve">KUS</t>
  </si>
  <si>
    <r>
      <rPr>
        <sz val="7.5"/>
        <color rgb="FF000000"/>
        <rFont val="MS Sans Serif"/>
        <family val="2"/>
        <charset val="1"/>
      </rPr>
      <t xml:space="preserve">plot ul. Tyršova-Školní: 2+23*2=</t>
    </r>
    <r>
      <rPr>
        <b val="true"/>
        <sz val="7.5"/>
        <color rgb="FF000000"/>
        <rFont val="MS Sans Serif"/>
        <family val="2"/>
        <charset val="1"/>
      </rPr>
      <t xml:space="preserve">48,000000</t>
    </r>
  </si>
  <si>
    <r>
      <rPr>
        <sz val="7.5"/>
        <color rgb="FF000000"/>
        <rFont val="MS Sans Serif"/>
        <family val="2"/>
        <charset val="1"/>
      </rPr>
      <t xml:space="preserve">plot u trafostanice: 1+2=</t>
    </r>
    <r>
      <rPr>
        <b val="true"/>
        <sz val="7.5"/>
        <color rgb="FF000000"/>
        <rFont val="MS Sans Serif"/>
        <family val="2"/>
        <charset val="1"/>
      </rPr>
      <t xml:space="preserve">3,000000</t>
    </r>
  </si>
  <si>
    <t xml:space="preserve">013</t>
  </si>
  <si>
    <t xml:space="preserve">348101230</t>
  </si>
  <si>
    <t xml:space="preserve">Osazení vrat a vrátek k oplocení na ocelové sloupky do 6 m2</t>
  </si>
  <si>
    <r>
      <rPr>
        <sz val="7.5"/>
        <color rgb="FF000000"/>
        <rFont val="MS Sans Serif"/>
        <family val="2"/>
        <charset val="1"/>
      </rPr>
      <t xml:space="preserve">plot u trafostanice: brána 150 x 360: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</si>
  <si>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plot ul. Tyršova-Školní: branka 1,33/1,60m: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</si>
  <si>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016</t>
  </si>
  <si>
    <t xml:space="preserve">348171130</t>
  </si>
  <si>
    <t xml:space="preserve">Osazení rámového oplocení výšky do 2 m ve sklonu svahu do 15°</t>
  </si>
  <si>
    <r>
      <rPr>
        <sz val="7.5"/>
        <color rgb="FF000000"/>
        <rFont val="MS Sans Serif"/>
        <family val="2"/>
        <charset val="1"/>
      </rPr>
      <t xml:space="preserve">R1: 2,8*2=</t>
    </r>
    <r>
      <rPr>
        <b val="true"/>
        <sz val="7.5"/>
        <color rgb="FF000000"/>
        <rFont val="MS Sans Serif"/>
        <family val="2"/>
        <charset val="1"/>
      </rPr>
      <t xml:space="preserve">5,600000</t>
    </r>
  </si>
  <si>
    <r>
      <rPr>
        <sz val="7.5"/>
        <color rgb="FF000000"/>
        <rFont val="MS Sans Serif"/>
        <family val="2"/>
        <charset val="1"/>
      </rPr>
      <t xml:space="preserve">R2: 2,6*16=</t>
    </r>
    <r>
      <rPr>
        <b val="true"/>
        <sz val="7.5"/>
        <color rgb="FF000000"/>
        <rFont val="MS Sans Serif"/>
        <family val="2"/>
        <charset val="1"/>
      </rPr>
      <t xml:space="preserve">41,600000</t>
    </r>
  </si>
  <si>
    <r>
      <rPr>
        <sz val="7.5"/>
        <color rgb="FF000000"/>
        <rFont val="MS Sans Serif"/>
        <family val="2"/>
        <charset val="1"/>
      </rPr>
      <t xml:space="preserve">R3: 2,4*5=</t>
    </r>
    <r>
      <rPr>
        <b val="true"/>
        <sz val="7.5"/>
        <color rgb="FF000000"/>
        <rFont val="MS Sans Serif"/>
        <family val="2"/>
        <charset val="1"/>
      </rPr>
      <t xml:space="preserve">12,000000</t>
    </r>
  </si>
  <si>
    <t xml:space="preserve">018</t>
  </si>
  <si>
    <t xml:space="preserve">348171320</t>
  </si>
  <si>
    <t xml:space="preserve">Osazení průběžného pletiva z profilové oceli do 30 kg na 1 m oplocení ve sklonu svahu do 15°</t>
  </si>
  <si>
    <r>
      <rPr>
        <sz val="7.5"/>
        <color rgb="FF000000"/>
        <rFont val="MS Sans Serif"/>
        <family val="2"/>
        <charset val="1"/>
      </rPr>
      <t xml:space="preserve">plot u trafostanice - použije se ke zpětné montáži: 4,5=</t>
    </r>
    <r>
      <rPr>
        <b val="true"/>
        <sz val="7.5"/>
        <color rgb="FF000000"/>
        <rFont val="MS Sans Serif"/>
        <family val="2"/>
        <charset val="1"/>
      </rPr>
      <t xml:space="preserve">4,500000</t>
    </r>
  </si>
  <si>
    <t xml:space="preserve">019</t>
  </si>
  <si>
    <t xml:space="preserve">348262081</t>
  </si>
  <si>
    <t xml:space="preserve">Plot z betonových bloků zeď šířky do 200 mm třířadá (kombinovaná) z bloků štípaných přírodních</t>
  </si>
  <si>
    <t xml:space="preserve">plot ul. Tyršova-Školní vč. vyspárování spáry 10mm, </t>
  </si>
  <si>
    <r>
      <rPr>
        <sz val="7.5"/>
        <color rgb="FF000000"/>
        <rFont val="MS Sans Serif"/>
        <family val="2"/>
        <charset val="1"/>
      </rPr>
      <t xml:space="preserve">dilatační spáry tl. 10mm vyplněné silikonem venkovním hl. 20mm.: 59,2*0,6=</t>
    </r>
    <r>
      <rPr>
        <b val="true"/>
        <sz val="7.5"/>
        <color rgb="FF000000"/>
        <rFont val="MS Sans Serif"/>
        <family val="2"/>
        <charset val="1"/>
      </rPr>
      <t xml:space="preserve">35,520000</t>
    </r>
  </si>
  <si>
    <t xml:space="preserve">020</t>
  </si>
  <si>
    <t xml:space="preserve">348262408</t>
  </si>
  <si>
    <t xml:space="preserve">Plot z betonových bloků ukončení plotové zdi krycí deskou broušenou přírodní</t>
  </si>
  <si>
    <r>
      <rPr>
        <sz val="7.5"/>
        <color rgb="FF000000"/>
        <rFont val="MS Sans Serif"/>
        <family val="2"/>
        <charset val="1"/>
      </rPr>
      <t xml:space="preserve">plot ul. Tyršova-Školní: 59,2=</t>
    </r>
    <r>
      <rPr>
        <b val="true"/>
        <sz val="7.5"/>
        <color rgb="FF000000"/>
        <rFont val="MS Sans Serif"/>
        <family val="2"/>
        <charset val="1"/>
      </rPr>
      <t xml:space="preserve">59,200000</t>
    </r>
  </si>
  <si>
    <t xml:space="preserve">021</t>
  </si>
  <si>
    <t xml:space="preserve">348272293</t>
  </si>
  <si>
    <t xml:space="preserve">Příplatek k plotové zdi tl 195 mm z betonových tvarovek za vylití ztužujícího sloupku betonem C16/20</t>
  </si>
  <si>
    <r>
      <rPr>
        <sz val="7.5"/>
        <color rgb="FF000000"/>
        <rFont val="MS Sans Serif"/>
        <family val="2"/>
        <charset val="1"/>
      </rPr>
      <t xml:space="preserve">0,0258*363=</t>
    </r>
    <r>
      <rPr>
        <b val="true"/>
        <sz val="7.5"/>
        <color rgb="FF000000"/>
        <rFont val="MS Sans Serif"/>
        <family val="2"/>
        <charset val="1"/>
      </rPr>
      <t xml:space="preserve">9,365400</t>
    </r>
  </si>
  <si>
    <t xml:space="preserve">022</t>
  </si>
  <si>
    <t xml:space="preserve">348361216</t>
  </si>
  <si>
    <t xml:space="preserve">Výztuž zábradlí nebo zábradelních zídek z betonářské oceli 10 505</t>
  </si>
  <si>
    <t xml:space="preserve">t</t>
  </si>
  <si>
    <r>
      <rPr>
        <sz val="7.5"/>
        <color rgb="FF000000"/>
        <rFont val="MS Sans Serif"/>
        <family val="2"/>
        <charset val="1"/>
      </rPr>
      <t xml:space="preserve">svislá výztuž V8-dl. 0,6m 148*0,6*0,395*1,08/1000=</t>
    </r>
    <r>
      <rPr>
        <b val="true"/>
        <sz val="7.5"/>
        <color rgb="FF000000"/>
        <rFont val="MS Sans Serif"/>
        <family val="2"/>
        <charset val="1"/>
      </rPr>
      <t xml:space="preserve">0,037882</t>
    </r>
  </si>
  <si>
    <t xml:space="preserve">014</t>
  </si>
  <si>
    <t xml:space="preserve">55342CD1</t>
  </si>
  <si>
    <t xml:space="preserve">branka vchodová kovová 1330x1600 mm</t>
  </si>
  <si>
    <t xml:space="preserve">plot ul. Tyršova- Školní: </t>
  </si>
  <si>
    <r>
      <rPr>
        <sz val="7.5"/>
        <color rgb="FF000000"/>
        <rFont val="MS Sans Serif"/>
        <family val="2"/>
        <charset val="1"/>
      </rPr>
      <t xml:space="preserve">branka plotu 1330x1600: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</si>
  <si>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015</t>
  </si>
  <si>
    <t xml:space="preserve">55342CD2</t>
  </si>
  <si>
    <t xml:space="preserve">brána kovová dvoukřídlová 1500x3600 mm</t>
  </si>
  <si>
    <t xml:space="preserve">plot u trafostanice:</t>
  </si>
  <si>
    <r>
      <rPr>
        <sz val="7.5"/>
        <color rgb="FF000000"/>
        <rFont val="MS Sans Serif"/>
        <family val="2"/>
        <charset val="1"/>
      </rPr>
      <t xml:space="preserve">Brána s psaníčkem Standard XL plus 150x 360cm, systém FAB: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</si>
  <si>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017</t>
  </si>
  <si>
    <t xml:space="preserve">553CD3</t>
  </si>
  <si>
    <t xml:space="preserve">Dod. (výroba) ocelových rámů plotu vč. zinkování</t>
  </si>
  <si>
    <t xml:space="preserve">Etapa: 005 - Komunikace</t>
  </si>
  <si>
    <t xml:space="preserve">025</t>
  </si>
  <si>
    <t xml:space="preserve">566201111</t>
  </si>
  <si>
    <t xml:space="preserve">Úprava krytu z kameniva drceného pro nový kryt s doplněním kameniva drceného do 0,04 m3/m2</t>
  </si>
  <si>
    <r>
      <rPr>
        <sz val="7.5"/>
        <color rgb="FF000000"/>
        <rFont val="MS Sans Serif"/>
        <family val="2"/>
        <charset val="1"/>
      </rPr>
      <t xml:space="preserve">2+5,6=</t>
    </r>
    <r>
      <rPr>
        <b val="true"/>
        <sz val="7.5"/>
        <color rgb="FF000000"/>
        <rFont val="MS Sans Serif"/>
        <family val="2"/>
        <charset val="1"/>
      </rPr>
      <t xml:space="preserve">7,600000</t>
    </r>
  </si>
  <si>
    <t xml:space="preserve">023</t>
  </si>
  <si>
    <t xml:space="preserve">566901131</t>
  </si>
  <si>
    <t xml:space="preserve">Vyspravení podkladu po překopech ing sítí plochy do 15 m2 štěrkodrtí tl. 100 mm</t>
  </si>
  <si>
    <r>
      <rPr>
        <sz val="7.5"/>
        <color rgb="FF000000"/>
        <rFont val="MS Sans Serif"/>
        <family val="2"/>
        <charset val="1"/>
      </rPr>
      <t xml:space="preserve">chodník podél plotu ul. Tyršova-Školní - ŠD 10cm: 4*0,5=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</si>
  <si>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t xml:space="preserve">024</t>
  </si>
  <si>
    <t xml:space="preserve">566901132</t>
  </si>
  <si>
    <t xml:space="preserve">Vyspravení podkladu po překopech ing sítí plochy do 15 m2 štěrkodrtí tl. 150 mm</t>
  </si>
  <si>
    <r>
      <rPr>
        <sz val="7.5"/>
        <color rgb="FF000000"/>
        <rFont val="MS Sans Serif"/>
        <family val="2"/>
        <charset val="1"/>
      </rPr>
      <t xml:space="preserve">chodník podél plotu ul. Tyršova-Školní - ŠD 15cm: 28*0,2=</t>
    </r>
    <r>
      <rPr>
        <b val="true"/>
        <sz val="7.5"/>
        <color rgb="FF000000"/>
        <rFont val="MS Sans Serif"/>
        <family val="2"/>
        <charset val="1"/>
      </rPr>
      <t xml:space="preserve">5,600000</t>
    </r>
  </si>
  <si>
    <t xml:space="preserve">Etapa: 096 - Bourání konstrukcí</t>
  </si>
  <si>
    <t xml:space="preserve">031</t>
  </si>
  <si>
    <t xml:space="preserve">961044111</t>
  </si>
  <si>
    <t xml:space="preserve">Bourání základů z betonu prostého</t>
  </si>
  <si>
    <t xml:space="preserve">plot ul. Tyršova-Školní - podezdívka plotu a základu z betonu:</t>
  </si>
  <si>
    <r>
      <rPr>
        <sz val="7.5"/>
        <color rgb="FF000000"/>
        <rFont val="MS Sans Serif"/>
        <family val="2"/>
        <charset val="1"/>
      </rPr>
      <t xml:space="preserve">29,5*0,25*0,9=</t>
    </r>
    <r>
      <rPr>
        <b val="true"/>
        <sz val="7.5"/>
        <color rgb="FF000000"/>
        <rFont val="MS Sans Serif"/>
        <family val="2"/>
        <charset val="1"/>
      </rPr>
      <t xml:space="preserve">6,637500</t>
    </r>
  </si>
  <si>
    <t xml:space="preserve">032</t>
  </si>
  <si>
    <t xml:space="preserve">962033111</t>
  </si>
  <si>
    <t xml:space="preserve">Bourání zdiva z tvárnic ztraceného bednění včetně výplně z betonu do 1 m3</t>
  </si>
  <si>
    <t xml:space="preserve">plot u trafostanice - vyb.podezdívky pltoru z bet. tvárnic40/20/20:</t>
  </si>
  <si>
    <r>
      <rPr>
        <sz val="7.5"/>
        <color rgb="FF000000"/>
        <rFont val="MS Sans Serif"/>
        <family val="2"/>
        <charset val="1"/>
      </rPr>
      <t xml:space="preserve">1,5*0,2*0,4=</t>
    </r>
    <r>
      <rPr>
        <b val="true"/>
        <sz val="7.5"/>
        <color rgb="FF000000"/>
        <rFont val="MS Sans Serif"/>
        <family val="2"/>
        <charset val="1"/>
      </rPr>
      <t xml:space="preserve">0,120000</t>
    </r>
  </si>
  <si>
    <t xml:space="preserve">026</t>
  </si>
  <si>
    <t xml:space="preserve">966052121</t>
  </si>
  <si>
    <t xml:space="preserve">Bourání sloupků a vzpěr ŽB plotových s betonovou patkou</t>
  </si>
  <si>
    <r>
      <rPr>
        <sz val="7.5"/>
        <color rgb="FF000000"/>
        <rFont val="MS Sans Serif"/>
        <family val="2"/>
        <charset val="1"/>
      </rPr>
      <t xml:space="preserve">plot ul. Tyršova-Školní-sloupky plotu 0,2/0,2/1,5: 6=</t>
    </r>
    <r>
      <rPr>
        <b val="true"/>
        <sz val="7.5"/>
        <color rgb="FF000000"/>
        <rFont val="MS Sans Serif"/>
        <family val="2"/>
        <charset val="1"/>
      </rPr>
      <t xml:space="preserve">6,000000</t>
    </r>
  </si>
  <si>
    <t xml:space="preserve">027</t>
  </si>
  <si>
    <t xml:space="preserve">966071711</t>
  </si>
  <si>
    <t xml:space="preserve">Bourání sloupků a vzpěr plotových ocelových do 2,5 m zabetonovaných</t>
  </si>
  <si>
    <t xml:space="preserve">plot ul. Tyršova-Školní</t>
  </si>
  <si>
    <r>
      <rPr>
        <sz val="7.5"/>
        <color rgb="FF000000"/>
        <rFont val="MS Sans Serif"/>
        <family val="2"/>
        <charset val="1"/>
      </rPr>
      <t xml:space="preserve">ocel. sl.TR DN 40mm: 12=</t>
    </r>
    <r>
      <rPr>
        <b val="true"/>
        <sz val="7.5"/>
        <color rgb="FF000000"/>
        <rFont val="MS Sans Serif"/>
        <family val="2"/>
        <charset val="1"/>
      </rPr>
      <t xml:space="preserve">12,000000</t>
    </r>
  </si>
  <si>
    <r>
      <rPr>
        <sz val="7.5"/>
        <color rgb="FF000000"/>
        <rFont val="MS Sans Serif"/>
        <family val="2"/>
        <charset val="1"/>
      </rPr>
      <t xml:space="preserve">ocel.sl. brány TR DN 80mm: 2=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</si>
  <si>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r>
      <rPr>
        <sz val="7.5"/>
        <color rgb="FF000000"/>
        <rFont val="MS Sans Serif"/>
        <family val="2"/>
        <charset val="1"/>
      </rPr>
      <t xml:space="preserve">ocel. sl.TR DN 48mm: 2=</t>
    </r>
    <r>
      <rPr>
        <b val="true"/>
        <sz val="7.5"/>
        <color rgb="FF000000"/>
        <rFont val="MS Sans Serif"/>
        <family val="2"/>
        <charset val="1"/>
      </rPr>
      <t xml:space="preserve">2,000000</t>
    </r>
  </si>
  <si>
    <t xml:space="preserve">028</t>
  </si>
  <si>
    <t xml:space="preserve">966071821</t>
  </si>
  <si>
    <t xml:space="preserve">Rozebrání oplocení z drátěného pletiva se čtvercovými oky výšky do 1,6 m</t>
  </si>
  <si>
    <r>
      <rPr>
        <sz val="7.5"/>
        <color rgb="FF000000"/>
        <rFont val="MS Sans Serif"/>
        <family val="2"/>
        <charset val="1"/>
      </rPr>
      <t xml:space="preserve">plot ul. Tyršova-Školní: 36=</t>
    </r>
    <r>
      <rPr>
        <b val="true"/>
        <sz val="7.5"/>
        <color rgb="FF000000"/>
        <rFont val="MS Sans Serif"/>
        <family val="2"/>
        <charset val="1"/>
      </rPr>
      <t xml:space="preserve">36,000000</t>
    </r>
  </si>
  <si>
    <r>
      <rPr>
        <sz val="7.5"/>
        <color rgb="FF000000"/>
        <rFont val="MS Sans Serif"/>
        <family val="2"/>
        <charset val="1"/>
      </rPr>
      <t xml:space="preserve">plot u trafostanice - použije se ke zpětné montáži: 6,9=</t>
    </r>
    <r>
      <rPr>
        <b val="true"/>
        <sz val="7.5"/>
        <color rgb="FF000000"/>
        <rFont val="MS Sans Serif"/>
        <family val="2"/>
        <charset val="1"/>
      </rPr>
      <t xml:space="preserve">6,900000</t>
    </r>
  </si>
  <si>
    <t xml:space="preserve">029</t>
  </si>
  <si>
    <t xml:space="preserve">966072810</t>
  </si>
  <si>
    <t xml:space="preserve">Rozebrání rámového oplocení na ocelové sloupky výšky do 1m</t>
  </si>
  <si>
    <r>
      <rPr>
        <sz val="7.5"/>
        <color rgb="FF000000"/>
        <rFont val="MS Sans Serif"/>
        <family val="2"/>
        <charset val="1"/>
      </rPr>
      <t xml:space="preserve">plot ul. Tyršova-Školní - ocel.rámy 2,0x1,0m: 12*2=</t>
    </r>
    <r>
      <rPr>
        <b val="true"/>
        <sz val="7.5"/>
        <color rgb="FF000000"/>
        <rFont val="MS Sans Serif"/>
        <family val="2"/>
        <charset val="1"/>
      </rPr>
      <t xml:space="preserve">24,000000</t>
    </r>
  </si>
  <si>
    <t xml:space="preserve">030</t>
  </si>
  <si>
    <t xml:space="preserve">966073811</t>
  </si>
  <si>
    <t xml:space="preserve">Rozebrání vrat a vrátek k oplocení plochy do 6 m2</t>
  </si>
  <si>
    <r>
      <rPr>
        <sz val="7.5"/>
        <color rgb="FF000000"/>
        <rFont val="MS Sans Serif"/>
        <family val="2"/>
        <charset val="1"/>
      </rPr>
      <t xml:space="preserve">ocel. branka 1,8x1,5m: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</si>
  <si>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r>
      <rPr>
        <sz val="7.5"/>
        <color rgb="FF000000"/>
        <rFont val="MS Sans Serif"/>
        <family val="2"/>
        <charset val="1"/>
      </rPr>
      <t xml:space="preserve">ocel. brána 3,5x1,5m: 1=</t>
    </r>
    <r>
      <rPr>
        <b val="true"/>
        <sz val="7.5"/>
        <color rgb="FF000000"/>
        <rFont val="MS Sans Serif"/>
        <family val="2"/>
        <charset val="1"/>
      </rPr>
      <t xml:space="preserve">1,000000</t>
    </r>
  </si>
  <si>
    <t xml:space="preserve">033</t>
  </si>
  <si>
    <t xml:space="preserve">979054451</t>
  </si>
  <si>
    <t xml:space="preserve">Očištění vybouraných zámkových dlaždic s původním spárováním z kameniva těženého</t>
  </si>
  <si>
    <t xml:space="preserve">034</t>
  </si>
  <si>
    <t xml:space="preserve">979071131</t>
  </si>
  <si>
    <t xml:space="preserve">Očištění dlažebních kostek mozaikových kamenivem těženým nebo MV</t>
  </si>
  <si>
    <t xml:space="preserve">Etapa: 099 - Přesun hmot</t>
  </si>
  <si>
    <t xml:space="preserve">035</t>
  </si>
  <si>
    <t xml:space="preserve">997221571</t>
  </si>
  <si>
    <t xml:space="preserve">Vodorovná doprava vybouraných hmot do 1 km</t>
  </si>
  <si>
    <r>
      <rPr>
        <sz val="7.5"/>
        <color rgb="FF000000"/>
        <rFont val="MS Sans Serif"/>
        <family val="2"/>
        <charset val="1"/>
      </rPr>
      <t xml:space="preserve">vyb. betonové tvárnice a základy, bet. sloupky: 0,252+13,275+0,4104=</t>
    </r>
    <r>
      <rPr>
        <b val="true"/>
        <sz val="7.5"/>
        <color rgb="FF000000"/>
        <rFont val="MS Sans Serif"/>
        <family val="2"/>
        <charset val="1"/>
      </rPr>
      <t xml:space="preserve">13,937400</t>
    </r>
  </si>
  <si>
    <r>
      <rPr>
        <sz val="7.5"/>
        <color rgb="FF000000"/>
        <rFont val="MS Sans Serif"/>
        <family val="2"/>
        <charset val="1"/>
      </rPr>
      <t xml:space="preserve">vyb. ŠD: 1,624+0,34=</t>
    </r>
    <r>
      <rPr>
        <b val="true"/>
        <sz val="7.5"/>
        <color rgb="FF000000"/>
        <rFont val="MS Sans Serif"/>
        <family val="2"/>
        <charset val="1"/>
      </rPr>
      <t xml:space="preserve">1,964000</t>
    </r>
    <r>
      <rPr>
        <sz val="7.5"/>
        <color rgb="FF000000"/>
        <rFont val="MS Sans Serif"/>
        <family val="2"/>
        <charset val="1"/>
      </rPr>
      <t xml:space="preserve"> </t>
    </r>
  </si>
  <si>
    <t xml:space="preserve">vyb. ocelové konstrukce-brána,branka,sloupky,rámové oplocení:</t>
  </si>
  <si>
    <r>
      <rPr>
        <sz val="7.5"/>
        <color rgb="FF000000"/>
        <rFont val="MS Sans Serif"/>
        <family val="2"/>
        <charset val="1"/>
      </rPr>
      <t xml:space="preserve">0,420+1,0512+0,2268=</t>
    </r>
    <r>
      <rPr>
        <b val="true"/>
        <sz val="7.5"/>
        <color rgb="FF000000"/>
        <rFont val="MS Sans Serif"/>
        <family val="2"/>
        <charset val="1"/>
      </rPr>
      <t xml:space="preserve">1,698000</t>
    </r>
  </si>
  <si>
    <t xml:space="preserve">036</t>
  </si>
  <si>
    <t xml:space="preserve">997221579</t>
  </si>
  <si>
    <t xml:space="preserve">Příplatek ZKD 1 km u vodorovné dopravy vybouraných hmot</t>
  </si>
  <si>
    <r>
      <rPr>
        <sz val="7.5"/>
        <color rgb="FF000000"/>
        <rFont val="MS Sans Serif"/>
        <family val="2"/>
        <charset val="1"/>
      </rPr>
      <t xml:space="preserve">přípl. za dalších 14km: 17,5994*14=</t>
    </r>
    <r>
      <rPr>
        <b val="true"/>
        <sz val="7.5"/>
        <color rgb="FF000000"/>
        <rFont val="MS Sans Serif"/>
        <family val="2"/>
        <charset val="1"/>
      </rPr>
      <t xml:space="preserve">246,391600</t>
    </r>
  </si>
  <si>
    <t xml:space="preserve">037</t>
  </si>
  <si>
    <t xml:space="preserve">997221612</t>
  </si>
  <si>
    <t xml:space="preserve">Nakládání vybouraných hmot na dopravní prostředky pro vodorovnou dopravu</t>
  </si>
  <si>
    <t xml:space="preserve">038</t>
  </si>
  <si>
    <t xml:space="preserve">997221815</t>
  </si>
  <si>
    <t xml:space="preserve">Poplatek za uložení na skládce (skládkovné) stavebního odpadu betonového kód odpadu 170 101</t>
  </si>
  <si>
    <r>
      <rPr>
        <sz val="7.5"/>
        <color rgb="FF000000"/>
        <rFont val="MS Sans Serif"/>
        <family val="2"/>
        <charset val="1"/>
      </rPr>
      <t xml:space="preserve">vyb. ocelové sl. s bet. základem: 1,0512=</t>
    </r>
    <r>
      <rPr>
        <b val="true"/>
        <sz val="7.5"/>
        <color rgb="FF000000"/>
        <rFont val="MS Sans Serif"/>
        <family val="2"/>
        <charset val="1"/>
      </rPr>
      <t xml:space="preserve">1,051200</t>
    </r>
  </si>
  <si>
    <t xml:space="preserve">039</t>
  </si>
  <si>
    <t xml:space="preserve">997221855</t>
  </si>
  <si>
    <t xml:space="preserve">Poplatek za uložení na skládce (skládkovné) zeminy a kameniva kód odpadu 170 504</t>
  </si>
  <si>
    <t xml:space="preserve">040</t>
  </si>
  <si>
    <t xml:space="preserve">998232110</t>
  </si>
  <si>
    <t xml:space="preserve">Přesun hmot pro oplocení zděné z cihel nebo tvárnic v do 3 m</t>
  </si>
  <si>
    <t xml:space="preserve">Etapa: 783 - Nátěry</t>
  </si>
  <si>
    <t xml:space="preserve">783CD4</t>
  </si>
  <si>
    <t xml:space="preserve">Nátěr zámečnických konstrukcí Prášková barva vypalovací odstín RAL 8019 (tmavěhnědá)</t>
  </si>
  <si>
    <t xml:space="preserve">CELKEM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</si>
</sst>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00"/>
    <numFmt numFmtId="166" formatCode="@"/>
    <numFmt numFmtId="167" formatCode="#,##0.0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i val="true"/>
      <sz val="8"/>
      <color rgb="FF000000"/>
      <name val="Arial"/>
      <family val="2"/>
      <charset val="238"/>
    </font>
    <font>
      <b val="true"/>
      <sz val="8"/>
      <color rgb="FF000000"/>
      <name val="Arial Narrow"/>
      <family val="2"/>
      <charset val="238"/>
    </font>
    <font>
      <sz val="8"/>
      <color rgb="FF000000"/>
      <name val="Arial"/>
      <family val="2"/>
      <charset val="238"/>
    </font>
    <font>
      <b val="true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sz val="7.5"/>
      <color rgb="FF000000"/>
      <name val="MS Sans Serif"/>
      <family val="2"/>
      <charset val="1"/>
    </font>
    <font>
      <b val="true"/>
      <sz val="7.5"/>
      <color rgb="FF000000"/>
      <name val="MS Sans Serif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58"/>
  <sheetViews>
    <sheetView windowProtection="false" showFormulas="false" showGridLines="false" showRowColHeaders="true" showZeros="true" rightToLeft="false" tabSelected="true" showOutlineSymbols="true" defaultGridColor="true" view="normal" topLeftCell="A124" colorId="64" zoomScale="100" zoomScaleNormal="100" zoomScalePageLayoutView="100" workbookViewId="0">
      <selection pane="topLeft" activeCell="V142" activeCellId="0" sqref="V142"/>
    </sheetView>
  </sheetViews>
  <sheetFormatPr defaultRowHeight="12.8"/>
  <cols>
    <col collapsed="false" hidden="false" max="1" min="1" style="1" width="3.78061224489796"/>
    <col collapsed="false" hidden="false" max="2" min="2" style="0" width="1.75510204081633"/>
    <col collapsed="false" hidden="false" max="3" min="3" style="0" width="5.80612244897959"/>
    <col collapsed="false" hidden="false" max="4" min="4" style="0" width="1.62244897959184"/>
    <col collapsed="false" hidden="false" max="5" min="5" style="0" width="1.08163265306122"/>
    <col collapsed="false" hidden="false" max="6" min="6" style="0" width="0.540816326530612"/>
    <col collapsed="false" hidden="false" max="7" min="7" style="0" width="10.6632653061225"/>
    <col collapsed="false" hidden="false" max="8" min="8" style="0" width="45.9132653061224"/>
    <col collapsed="false" hidden="false" max="9" min="9" style="2" width="10.2040816326531"/>
    <col collapsed="false" hidden="false" max="10" min="10" style="0" width="4.99489795918367"/>
    <col collapsed="false" hidden="false" max="11" min="11" style="0" width="2.04081632653061"/>
    <col collapsed="false" hidden="false" max="12" min="12" style="0" width="4.86224489795918"/>
    <col collapsed="false" hidden="false" max="13" min="13" style="0" width="9.17857142857143"/>
    <col collapsed="false" hidden="false" max="14" min="14" style="0" width="1.62244897959184"/>
    <col collapsed="false" hidden="true" max="15" min="15" style="0" width="0"/>
    <col collapsed="false" hidden="false" max="1025" min="16" style="0" width="8.50510204081633"/>
  </cols>
  <sheetData>
    <row r="1" s="1" customFormat="true" ht="14.15" hidden="false" customHeight="true" outlineLevel="0" collapsed="false">
      <c r="A1" s="3"/>
      <c r="B1" s="3"/>
      <c r="C1" s="3"/>
      <c r="D1" s="3"/>
      <c r="E1" s="3"/>
      <c r="F1" s="4" t="s">
        <v>0</v>
      </c>
      <c r="G1" s="4"/>
      <c r="H1" s="4"/>
      <c r="I1" s="4"/>
      <c r="J1" s="4"/>
      <c r="K1" s="4"/>
      <c r="L1" s="4"/>
      <c r="M1" s="5"/>
    </row>
    <row r="2" s="1" customFormat="true" ht="14.15" hidden="false" customHeight="true" outlineLevel="0" collapsed="false">
      <c r="A2" s="6" t="s">
        <v>1</v>
      </c>
      <c r="B2" s="6"/>
      <c r="C2" s="6"/>
      <c r="D2" s="6"/>
      <c r="E2" s="6"/>
      <c r="F2" s="6"/>
      <c r="G2" s="6"/>
      <c r="H2" s="6"/>
      <c r="I2" s="7"/>
      <c r="J2" s="0"/>
      <c r="K2" s="0"/>
      <c r="L2" s="0"/>
      <c r="M2" s="0"/>
    </row>
    <row r="3" s="1" customFormat="true" ht="14.15" hidden="false" customHeight="true" outlineLevel="0" collapsed="false">
      <c r="A3" s="8" t="s">
        <v>2</v>
      </c>
      <c r="B3" s="8" t="s">
        <v>3</v>
      </c>
      <c r="C3" s="8"/>
      <c r="D3" s="8"/>
      <c r="E3" s="8" t="s">
        <v>4</v>
      </c>
      <c r="F3" s="8"/>
      <c r="G3" s="8"/>
      <c r="H3" s="8"/>
      <c r="I3" s="9" t="s">
        <v>5</v>
      </c>
      <c r="J3" s="8" t="s">
        <v>6</v>
      </c>
      <c r="K3" s="10" t="s">
        <v>7</v>
      </c>
      <c r="L3" s="10"/>
      <c r="M3" s="10" t="s">
        <v>8</v>
      </c>
    </row>
    <row r="4" s="1" customFormat="true" ht="14.15" hidden="false" customHeight="true" outlineLevel="0" collapsed="false">
      <c r="A4" s="11" t="s">
        <v>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="1" customFormat="true" ht="14.15" hidden="false" customHeight="true" outlineLevel="0" collapsed="false">
      <c r="A5" s="11" t="s">
        <v>10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="1" customFormat="true" ht="14.15" hidden="false" customHeight="true" outlineLevel="0" collapsed="false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="1" customFormat="true" ht="14.15" hidden="false" customHeight="true" outlineLevel="0" collapsed="false">
      <c r="A7" s="11" t="s">
        <v>11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="1" customFormat="true" ht="14.15" hidden="false" customHeight="true" outlineLevel="0" collapsed="false">
      <c r="A8" s="13" t="s">
        <v>12</v>
      </c>
      <c r="B8" s="14" t="s">
        <v>13</v>
      </c>
      <c r="C8" s="14"/>
      <c r="D8" s="14"/>
      <c r="E8" s="14" t="s">
        <v>14</v>
      </c>
      <c r="F8" s="14"/>
      <c r="G8" s="14"/>
      <c r="H8" s="14"/>
      <c r="I8" s="15" t="n">
        <v>5.6</v>
      </c>
      <c r="J8" s="13" t="s">
        <v>15</v>
      </c>
      <c r="K8" s="16" t="n">
        <v>0</v>
      </c>
      <c r="L8" s="16"/>
      <c r="M8" s="17" t="n">
        <f aca="false">PRODUCT(K8,I8)</f>
        <v>0</v>
      </c>
      <c r="N8" s="18"/>
    </row>
    <row r="9" s="1" customFormat="true" ht="14.15" hidden="false" customHeight="true" outlineLevel="0" collapsed="false">
      <c r="A9" s="19"/>
      <c r="B9" s="19"/>
      <c r="C9" s="19"/>
      <c r="D9" s="19"/>
      <c r="E9" s="19"/>
      <c r="F9" s="20" t="s">
        <v>16</v>
      </c>
      <c r="G9" s="20"/>
      <c r="H9" s="20"/>
      <c r="I9" s="20"/>
      <c r="J9" s="20"/>
      <c r="K9" s="20"/>
      <c r="L9" s="20"/>
      <c r="M9" s="20"/>
      <c r="N9" s="0"/>
    </row>
    <row r="10" s="1" customFormat="true" ht="14.15" hidden="false" customHeight="true" outlineLevel="0" collapsed="false">
      <c r="A10" s="13" t="s">
        <v>17</v>
      </c>
      <c r="B10" s="14" t="s">
        <v>18</v>
      </c>
      <c r="C10" s="14"/>
      <c r="D10" s="14"/>
      <c r="E10" s="14" t="s">
        <v>19</v>
      </c>
      <c r="F10" s="14"/>
      <c r="G10" s="14"/>
      <c r="H10" s="14"/>
      <c r="I10" s="15" t="n">
        <v>2</v>
      </c>
      <c r="J10" s="13" t="s">
        <v>15</v>
      </c>
      <c r="K10" s="16" t="n">
        <v>0</v>
      </c>
      <c r="L10" s="16"/>
      <c r="M10" s="17" t="n">
        <f aca="false">PRODUCT(K10,I10)</f>
        <v>0</v>
      </c>
      <c r="N10" s="18"/>
    </row>
    <row r="11" s="1" customFormat="true" ht="14.15" hidden="false" customHeight="true" outlineLevel="0" collapsed="false">
      <c r="A11" s="19"/>
      <c r="B11" s="19"/>
      <c r="C11" s="19"/>
      <c r="D11" s="19"/>
      <c r="E11" s="19"/>
      <c r="F11" s="20" t="s">
        <v>20</v>
      </c>
      <c r="G11" s="20"/>
      <c r="H11" s="20"/>
      <c r="I11" s="20"/>
      <c r="J11" s="20"/>
      <c r="K11" s="20"/>
      <c r="L11" s="20"/>
      <c r="M11" s="20"/>
      <c r="N11" s="0"/>
    </row>
    <row r="12" s="1" customFormat="true" ht="14.15" hidden="false" customHeight="true" outlineLevel="0" collapsed="false">
      <c r="A12" s="13" t="s">
        <v>21</v>
      </c>
      <c r="B12" s="14" t="s">
        <v>22</v>
      </c>
      <c r="C12" s="14"/>
      <c r="D12" s="14"/>
      <c r="E12" s="14" t="s">
        <v>23</v>
      </c>
      <c r="F12" s="14"/>
      <c r="G12" s="14"/>
      <c r="H12" s="14"/>
      <c r="I12" s="15" t="n">
        <v>2</v>
      </c>
      <c r="J12" s="13" t="s">
        <v>15</v>
      </c>
      <c r="K12" s="16" t="n">
        <v>0</v>
      </c>
      <c r="L12" s="16"/>
      <c r="M12" s="17" t="n">
        <f aca="false">PRODUCT(K12,I12)</f>
        <v>0</v>
      </c>
      <c r="N12" s="18"/>
    </row>
    <row r="13" s="1" customFormat="true" ht="14.15" hidden="false" customHeight="true" outlineLevel="0" collapsed="false">
      <c r="A13" s="19"/>
      <c r="B13" s="19"/>
      <c r="C13" s="19"/>
      <c r="D13" s="19"/>
      <c r="E13" s="19"/>
      <c r="F13" s="20" t="s">
        <v>24</v>
      </c>
      <c r="G13" s="20"/>
      <c r="H13" s="20"/>
      <c r="I13" s="20"/>
      <c r="J13" s="20"/>
      <c r="K13" s="20"/>
      <c r="L13" s="20"/>
      <c r="M13" s="20"/>
      <c r="N13" s="0"/>
    </row>
    <row r="14" s="1" customFormat="true" ht="14.15" hidden="false" customHeight="true" outlineLevel="0" collapsed="false">
      <c r="A14" s="13" t="s">
        <v>25</v>
      </c>
      <c r="B14" s="14" t="s">
        <v>26</v>
      </c>
      <c r="C14" s="14"/>
      <c r="D14" s="14"/>
      <c r="E14" s="14" t="s">
        <v>27</v>
      </c>
      <c r="F14" s="14"/>
      <c r="G14" s="14"/>
      <c r="H14" s="14"/>
      <c r="I14" s="15" t="n">
        <v>5.6</v>
      </c>
      <c r="J14" s="13" t="s">
        <v>15</v>
      </c>
      <c r="K14" s="16" t="n">
        <v>0</v>
      </c>
      <c r="L14" s="16"/>
      <c r="M14" s="17" t="n">
        <f aca="false">PRODUCT(K14,I14)</f>
        <v>0</v>
      </c>
      <c r="N14" s="18"/>
    </row>
    <row r="15" s="1" customFormat="true" ht="14.15" hidden="false" customHeight="true" outlineLevel="0" collapsed="false">
      <c r="A15" s="19"/>
      <c r="B15" s="19"/>
      <c r="C15" s="19"/>
      <c r="D15" s="19"/>
      <c r="E15" s="19"/>
      <c r="F15" s="20" t="s">
        <v>28</v>
      </c>
      <c r="G15" s="20"/>
      <c r="H15" s="20"/>
      <c r="I15" s="20"/>
      <c r="J15" s="20"/>
      <c r="K15" s="20"/>
      <c r="L15" s="20"/>
      <c r="M15" s="20"/>
      <c r="N15" s="0"/>
    </row>
    <row r="16" s="1" customFormat="true" ht="14.15" hidden="false" customHeight="true" outlineLevel="0" collapsed="false">
      <c r="A16" s="13" t="s">
        <v>29</v>
      </c>
      <c r="B16" s="14" t="s">
        <v>30</v>
      </c>
      <c r="C16" s="14"/>
      <c r="D16" s="14"/>
      <c r="E16" s="14" t="s">
        <v>31</v>
      </c>
      <c r="F16" s="14"/>
      <c r="G16" s="14"/>
      <c r="H16" s="14"/>
      <c r="I16" s="15" t="n">
        <v>3</v>
      </c>
      <c r="J16" s="13" t="s">
        <v>32</v>
      </c>
      <c r="K16" s="16" t="n">
        <v>0</v>
      </c>
      <c r="L16" s="16"/>
      <c r="M16" s="17" t="n">
        <f aca="false">PRODUCT(K16,I16)</f>
        <v>0</v>
      </c>
      <c r="N16" s="18"/>
    </row>
    <row r="17" s="1" customFormat="true" ht="14.15" hidden="false" customHeight="true" outlineLevel="0" collapsed="false">
      <c r="A17" s="19"/>
      <c r="B17" s="19"/>
      <c r="C17" s="19"/>
      <c r="D17" s="19"/>
      <c r="E17" s="19"/>
      <c r="F17" s="20" t="s">
        <v>33</v>
      </c>
      <c r="G17" s="20"/>
      <c r="H17" s="20"/>
      <c r="I17" s="20"/>
      <c r="J17" s="20"/>
      <c r="K17" s="20"/>
      <c r="L17" s="20"/>
      <c r="M17" s="20"/>
      <c r="N17" s="0"/>
    </row>
    <row r="18" s="1" customFormat="true" ht="14.15" hidden="false" customHeight="true" outlineLevel="0" collapsed="false">
      <c r="A18" s="13" t="s">
        <v>34</v>
      </c>
      <c r="B18" s="14" t="s">
        <v>35</v>
      </c>
      <c r="C18" s="14"/>
      <c r="D18" s="14"/>
      <c r="E18" s="14" t="s">
        <v>36</v>
      </c>
      <c r="F18" s="14"/>
      <c r="G18" s="14"/>
      <c r="H18" s="14"/>
      <c r="I18" s="15" t="n">
        <v>3</v>
      </c>
      <c r="J18" s="13" t="s">
        <v>32</v>
      </c>
      <c r="K18" s="16" t="n">
        <v>0</v>
      </c>
      <c r="L18" s="16"/>
      <c r="M18" s="17" t="n">
        <f aca="false">PRODUCT(K18,I18)</f>
        <v>0</v>
      </c>
      <c r="N18" s="18"/>
    </row>
    <row r="19" s="1" customFormat="true" ht="14.15" hidden="false" customHeight="true" outlineLevel="0" collapsed="false">
      <c r="A19" s="13" t="s">
        <v>37</v>
      </c>
      <c r="B19" s="14" t="s">
        <v>38</v>
      </c>
      <c r="C19" s="14"/>
      <c r="D19" s="14"/>
      <c r="E19" s="14" t="s">
        <v>39</v>
      </c>
      <c r="F19" s="14"/>
      <c r="G19" s="14"/>
      <c r="H19" s="14"/>
      <c r="I19" s="15" t="n">
        <v>29.952</v>
      </c>
      <c r="J19" s="13" t="s">
        <v>40</v>
      </c>
      <c r="K19" s="16" t="n">
        <v>0</v>
      </c>
      <c r="L19" s="16"/>
      <c r="M19" s="17" t="n">
        <f aca="false">PRODUCT(K19,I19)</f>
        <v>0</v>
      </c>
      <c r="N19" s="18"/>
    </row>
    <row r="20" s="1" customFormat="true" ht="14.15" hidden="false" customHeight="true" outlineLevel="0" collapsed="false">
      <c r="A20" s="21"/>
      <c r="B20" s="21"/>
      <c r="C20" s="21"/>
      <c r="D20" s="21"/>
      <c r="E20" s="21"/>
      <c r="F20" s="20" t="s">
        <v>41</v>
      </c>
      <c r="G20" s="20"/>
      <c r="H20" s="20"/>
      <c r="I20" s="20"/>
      <c r="J20" s="20"/>
      <c r="K20" s="20"/>
      <c r="L20" s="20"/>
      <c r="M20" s="20"/>
      <c r="N20" s="22"/>
    </row>
    <row r="21" s="1" customFormat="true" ht="14.15" hidden="false" customHeight="true" outlineLevel="0" collapsed="false">
      <c r="A21" s="21"/>
      <c r="B21" s="21"/>
      <c r="C21" s="21"/>
      <c r="D21" s="21"/>
      <c r="E21" s="21"/>
      <c r="F21" s="20" t="s">
        <v>42</v>
      </c>
      <c r="G21" s="20"/>
      <c r="H21" s="20"/>
      <c r="I21" s="20"/>
      <c r="J21" s="20"/>
      <c r="K21" s="20"/>
      <c r="L21" s="20"/>
      <c r="M21" s="20"/>
      <c r="N21" s="22"/>
    </row>
    <row r="22" s="1" customFormat="true" ht="14.15" hidden="false" customHeight="true" outlineLevel="0" collapsed="false">
      <c r="A22" s="13" t="s">
        <v>43</v>
      </c>
      <c r="B22" s="14" t="s">
        <v>44</v>
      </c>
      <c r="C22" s="14"/>
      <c r="D22" s="14"/>
      <c r="E22" s="14" t="s">
        <v>45</v>
      </c>
      <c r="F22" s="14"/>
      <c r="G22" s="14"/>
      <c r="H22" s="14"/>
      <c r="I22" s="15" t="n">
        <v>8.9856</v>
      </c>
      <c r="J22" s="13" t="s">
        <v>40</v>
      </c>
      <c r="K22" s="16" t="n">
        <v>0</v>
      </c>
      <c r="L22" s="16"/>
      <c r="M22" s="17" t="n">
        <f aca="false">PRODUCT(K22,I22)</f>
        <v>0</v>
      </c>
      <c r="N22" s="18"/>
    </row>
    <row r="23" s="1" customFormat="true" ht="14.15" hidden="false" customHeight="true" outlineLevel="0" collapsed="false">
      <c r="A23" s="21"/>
      <c r="B23" s="21"/>
      <c r="C23" s="21"/>
      <c r="D23" s="21"/>
      <c r="E23" s="21"/>
      <c r="F23" s="20" t="s">
        <v>41</v>
      </c>
      <c r="G23" s="20"/>
      <c r="H23" s="20"/>
      <c r="I23" s="20"/>
      <c r="J23" s="20"/>
      <c r="K23" s="20"/>
      <c r="L23" s="20"/>
      <c r="M23" s="20"/>
      <c r="N23" s="22"/>
    </row>
    <row r="24" s="1" customFormat="true" ht="14.15" hidden="false" customHeight="true" outlineLevel="0" collapsed="false">
      <c r="A24" s="21"/>
      <c r="B24" s="21"/>
      <c r="C24" s="21"/>
      <c r="D24" s="21"/>
      <c r="E24" s="21"/>
      <c r="F24" s="20" t="s">
        <v>46</v>
      </c>
      <c r="G24" s="20"/>
      <c r="H24" s="20"/>
      <c r="I24" s="20"/>
      <c r="J24" s="20"/>
      <c r="K24" s="20"/>
      <c r="L24" s="20"/>
      <c r="M24" s="20"/>
      <c r="N24" s="22"/>
    </row>
    <row r="25" s="1" customFormat="true" ht="14.15" hidden="false" customHeight="true" outlineLevel="0" collapsed="false">
      <c r="A25" s="13" t="s">
        <v>47</v>
      </c>
      <c r="B25" s="14" t="s">
        <v>48</v>
      </c>
      <c r="C25" s="14"/>
      <c r="D25" s="14"/>
      <c r="E25" s="14" t="s">
        <v>49</v>
      </c>
      <c r="F25" s="14"/>
      <c r="G25" s="14"/>
      <c r="H25" s="14"/>
      <c r="I25" s="15" t="n">
        <v>29.952</v>
      </c>
      <c r="J25" s="13" t="s">
        <v>40</v>
      </c>
      <c r="K25" s="16" t="n">
        <v>0</v>
      </c>
      <c r="L25" s="16"/>
      <c r="M25" s="17" t="n">
        <f aca="false">PRODUCT(K25,I25)</f>
        <v>0</v>
      </c>
      <c r="N25" s="18"/>
    </row>
    <row r="26" s="1" customFormat="true" ht="14.15" hidden="false" customHeight="true" outlineLevel="0" collapsed="false">
      <c r="A26" s="21"/>
      <c r="B26" s="21"/>
      <c r="C26" s="21"/>
      <c r="D26" s="21"/>
      <c r="E26" s="21"/>
      <c r="F26" s="20" t="s">
        <v>41</v>
      </c>
      <c r="G26" s="20"/>
      <c r="H26" s="20"/>
      <c r="I26" s="20"/>
      <c r="J26" s="20"/>
      <c r="K26" s="20"/>
      <c r="L26" s="20"/>
      <c r="M26" s="20"/>
      <c r="N26" s="22"/>
    </row>
    <row r="27" s="1" customFormat="true" ht="14.15" hidden="false" customHeight="true" outlineLevel="0" collapsed="false">
      <c r="A27" s="21"/>
      <c r="B27" s="21"/>
      <c r="C27" s="21"/>
      <c r="D27" s="21"/>
      <c r="E27" s="21"/>
      <c r="F27" s="20" t="s">
        <v>50</v>
      </c>
      <c r="G27" s="20"/>
      <c r="H27" s="20"/>
      <c r="I27" s="20"/>
      <c r="J27" s="20"/>
      <c r="K27" s="20"/>
      <c r="L27" s="20"/>
      <c r="M27" s="20"/>
      <c r="N27" s="22"/>
    </row>
    <row r="28" s="1" customFormat="true" ht="14.15" hidden="false" customHeight="true" outlineLevel="0" collapsed="false">
      <c r="A28" s="19"/>
      <c r="B28" s="19"/>
      <c r="C28" s="19"/>
      <c r="D28" s="19"/>
      <c r="E28" s="23" t="s">
        <v>51</v>
      </c>
      <c r="F28" s="23"/>
      <c r="G28" s="23"/>
      <c r="H28" s="24" t="s">
        <v>11</v>
      </c>
      <c r="I28" s="24"/>
      <c r="J28" s="24"/>
      <c r="K28" s="24"/>
      <c r="L28" s="23" t="n">
        <f aca="false">SUM(M25,M22,M19,M18,M16,M14,M12,M10,M8)</f>
        <v>0</v>
      </c>
      <c r="M28" s="23"/>
      <c r="N28" s="0"/>
    </row>
    <row r="29" s="1" customFormat="true" ht="14.15" hidden="false" customHeight="true" outlineLevel="0" collapsed="false">
      <c r="A29" s="19"/>
      <c r="B29" s="19"/>
    </row>
    <row r="30" s="1" customFormat="true" ht="14.15" hidden="false" customHeight="true" outlineLevel="0" collapsed="false">
      <c r="A30" s="19"/>
      <c r="B30" s="19"/>
    </row>
    <row r="31" s="1" customFormat="true" ht="14.15" hidden="false" customHeight="true" outlineLevel="0" collapsed="false">
      <c r="A31" s="19"/>
      <c r="B31" s="19"/>
    </row>
    <row r="32" s="1" customFormat="true" ht="14.15" hidden="false" customHeight="true" outlineLevel="0" collapsed="false">
      <c r="A32" s="19"/>
      <c r="B32" s="19"/>
    </row>
    <row r="33" s="1" customFormat="true" ht="14.15" hidden="false" customHeight="true" outlineLevel="0" collapsed="false">
      <c r="A33" s="19"/>
      <c r="B33" s="19"/>
    </row>
    <row r="34" s="1" customFormat="true" ht="14.15" hidden="false" customHeight="true" outlineLevel="0" collapsed="false">
      <c r="A34" s="8" t="s">
        <v>2</v>
      </c>
      <c r="B34" s="8" t="s">
        <v>3</v>
      </c>
      <c r="C34" s="8"/>
      <c r="D34" s="8"/>
      <c r="E34" s="8" t="s">
        <v>4</v>
      </c>
      <c r="F34" s="8"/>
      <c r="G34" s="8"/>
      <c r="H34" s="8"/>
      <c r="I34" s="9" t="s">
        <v>5</v>
      </c>
      <c r="J34" s="8" t="s">
        <v>6</v>
      </c>
      <c r="K34" s="10" t="s">
        <v>7</v>
      </c>
      <c r="L34" s="10"/>
      <c r="M34" s="10" t="s">
        <v>8</v>
      </c>
    </row>
    <row r="35" s="1" customFormat="true" ht="14.15" hidden="false" customHeight="true" outlineLevel="0" collapsed="false">
      <c r="A35" s="11" t="s">
        <v>9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="1" customFormat="true" ht="14.15" hidden="false" customHeight="true" outlineLevel="0" collapsed="false">
      <c r="A36" s="11" t="s">
        <v>10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="1" customFormat="true" ht="14.15" hidden="false" customHeight="true" outlineLevel="0" collapsed="false">
      <c r="A37" s="19"/>
      <c r="B37" s="19"/>
      <c r="C37" s="19"/>
      <c r="D37" s="19"/>
      <c r="E37" s="19"/>
      <c r="F37" s="19"/>
      <c r="G37" s="19"/>
      <c r="H37" s="19"/>
      <c r="I37" s="25"/>
      <c r="J37" s="19"/>
      <c r="K37" s="19"/>
      <c r="L37" s="19"/>
      <c r="M37" s="19"/>
      <c r="N37" s="0"/>
    </row>
    <row r="38" s="1" customFormat="true" ht="14.15" hidden="false" customHeight="true" outlineLevel="0" collapsed="false">
      <c r="A38" s="26" t="s">
        <v>52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0"/>
    </row>
    <row r="39" s="1" customFormat="true" ht="14.15" hidden="false" customHeight="true" outlineLevel="0" collapsed="false">
      <c r="A39" s="13" t="s">
        <v>53</v>
      </c>
      <c r="B39" s="14" t="s">
        <v>54</v>
      </c>
      <c r="C39" s="14"/>
      <c r="D39" s="14"/>
      <c r="E39" s="14" t="s">
        <v>55</v>
      </c>
      <c r="F39" s="14"/>
      <c r="G39" s="14"/>
      <c r="H39" s="14"/>
      <c r="I39" s="15" t="n">
        <v>1.3176</v>
      </c>
      <c r="J39" s="13" t="s">
        <v>40</v>
      </c>
      <c r="K39" s="16" t="n">
        <v>0</v>
      </c>
      <c r="L39" s="16"/>
      <c r="M39" s="17" t="n">
        <f aca="false">PRODUCT(K39,I39)</f>
        <v>0</v>
      </c>
      <c r="N39" s="18"/>
    </row>
    <row r="40" s="1" customFormat="true" ht="14.15" hidden="false" customHeight="true" outlineLevel="0" collapsed="false">
      <c r="A40" s="21"/>
      <c r="B40" s="21"/>
      <c r="C40" s="21"/>
      <c r="D40" s="21"/>
      <c r="E40" s="21"/>
      <c r="F40" s="20" t="s">
        <v>41</v>
      </c>
      <c r="G40" s="20"/>
      <c r="H40" s="20"/>
      <c r="I40" s="20"/>
      <c r="J40" s="20"/>
      <c r="K40" s="20"/>
      <c r="L40" s="20"/>
      <c r="M40" s="20"/>
      <c r="N40" s="22"/>
    </row>
    <row r="41" s="1" customFormat="true" ht="14.15" hidden="false" customHeight="true" outlineLevel="0" collapsed="false">
      <c r="A41" s="21"/>
      <c r="B41" s="21"/>
      <c r="C41" s="21"/>
      <c r="D41" s="21"/>
      <c r="E41" s="21"/>
      <c r="F41" s="20" t="s">
        <v>56</v>
      </c>
      <c r="G41" s="20"/>
      <c r="H41" s="20"/>
      <c r="I41" s="20"/>
      <c r="J41" s="20"/>
      <c r="K41" s="20"/>
      <c r="L41" s="20"/>
      <c r="M41" s="20"/>
      <c r="N41" s="22"/>
    </row>
    <row r="42" s="1" customFormat="true" ht="14.15" hidden="false" customHeight="true" outlineLevel="0" collapsed="false">
      <c r="A42" s="13" t="s">
        <v>57</v>
      </c>
      <c r="B42" s="14" t="s">
        <v>58</v>
      </c>
      <c r="C42" s="14"/>
      <c r="D42" s="14"/>
      <c r="E42" s="14" t="s">
        <v>59</v>
      </c>
      <c r="F42" s="14"/>
      <c r="G42" s="14"/>
      <c r="H42" s="14"/>
      <c r="I42" s="15" t="n">
        <v>44.4</v>
      </c>
      <c r="J42" s="13" t="s">
        <v>15</v>
      </c>
      <c r="K42" s="16" t="n">
        <v>0</v>
      </c>
      <c r="L42" s="16"/>
      <c r="M42" s="17" t="n">
        <f aca="false">PRODUCT(K42,I42)</f>
        <v>0</v>
      </c>
      <c r="N42" s="18"/>
    </row>
    <row r="43" s="1" customFormat="true" ht="14.15" hidden="false" customHeight="true" outlineLevel="0" collapsed="false">
      <c r="A43" s="21"/>
      <c r="B43" s="21"/>
      <c r="C43" s="21"/>
      <c r="D43" s="21"/>
      <c r="E43" s="21"/>
      <c r="F43" s="20" t="s">
        <v>41</v>
      </c>
      <c r="G43" s="20"/>
      <c r="H43" s="20"/>
      <c r="I43" s="20"/>
      <c r="J43" s="20"/>
      <c r="K43" s="20"/>
      <c r="L43" s="20"/>
      <c r="M43" s="20"/>
      <c r="N43" s="22"/>
    </row>
    <row r="44" s="1" customFormat="true" ht="14.15" hidden="false" customHeight="true" outlineLevel="0" collapsed="false">
      <c r="A44" s="21"/>
      <c r="B44" s="21"/>
      <c r="C44" s="21"/>
      <c r="D44" s="21"/>
      <c r="E44" s="21"/>
      <c r="F44" s="20" t="s">
        <v>60</v>
      </c>
      <c r="G44" s="20"/>
      <c r="H44" s="20"/>
      <c r="I44" s="20"/>
      <c r="J44" s="20"/>
      <c r="K44" s="20"/>
      <c r="L44" s="20"/>
      <c r="M44" s="20"/>
      <c r="N44" s="22"/>
    </row>
    <row r="45" s="1" customFormat="true" ht="14.15" hidden="false" customHeight="true" outlineLevel="0" collapsed="false">
      <c r="A45" s="19"/>
      <c r="B45" s="19"/>
      <c r="C45" s="19"/>
      <c r="D45" s="19"/>
      <c r="E45" s="23" t="s">
        <v>51</v>
      </c>
      <c r="F45" s="23"/>
      <c r="G45" s="23"/>
      <c r="H45" s="24" t="s">
        <v>52</v>
      </c>
      <c r="I45" s="24"/>
      <c r="J45" s="24"/>
      <c r="K45" s="24"/>
      <c r="L45" s="23" t="n">
        <f aca="false">SUM(M42,M39)</f>
        <v>0</v>
      </c>
      <c r="M45" s="23"/>
      <c r="N45" s="0"/>
    </row>
    <row r="46" s="1" customFormat="true" ht="14.15" hidden="false" customHeight="true" outlineLevel="0" collapsed="false">
      <c r="A46" s="19"/>
      <c r="B46" s="19"/>
      <c r="C46" s="19"/>
      <c r="D46" s="19"/>
      <c r="E46" s="19"/>
      <c r="F46" s="19"/>
      <c r="G46" s="19"/>
      <c r="H46" s="19"/>
      <c r="I46" s="25"/>
      <c r="J46" s="19"/>
      <c r="K46" s="19"/>
      <c r="L46" s="19"/>
      <c r="M46" s="19"/>
      <c r="N46" s="0"/>
    </row>
    <row r="47" s="1" customFormat="true" ht="14.15" hidden="false" customHeight="true" outlineLevel="0" collapsed="false">
      <c r="A47" s="26" t="s">
        <v>61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0"/>
    </row>
    <row r="48" s="1" customFormat="true" ht="14.15" hidden="false" customHeight="true" outlineLevel="0" collapsed="false">
      <c r="A48" s="13" t="s">
        <v>62</v>
      </c>
      <c r="B48" s="14" t="s">
        <v>63</v>
      </c>
      <c r="C48" s="14"/>
      <c r="D48" s="14"/>
      <c r="E48" s="14" t="s">
        <v>64</v>
      </c>
      <c r="F48" s="14"/>
      <c r="G48" s="14"/>
      <c r="H48" s="14"/>
      <c r="I48" s="15" t="n">
        <v>51</v>
      </c>
      <c r="J48" s="13" t="s">
        <v>65</v>
      </c>
      <c r="K48" s="16" t="n">
        <v>0</v>
      </c>
      <c r="L48" s="16"/>
      <c r="M48" s="17" t="n">
        <f aca="false">PRODUCT(K48,I48)</f>
        <v>0</v>
      </c>
      <c r="N48" s="18"/>
    </row>
    <row r="49" s="1" customFormat="true" ht="14.15" hidden="false" customHeight="true" outlineLevel="0" collapsed="false">
      <c r="A49" s="21"/>
      <c r="B49" s="21"/>
      <c r="C49" s="21"/>
      <c r="D49" s="21"/>
      <c r="E49" s="21"/>
      <c r="F49" s="20" t="s">
        <v>66</v>
      </c>
      <c r="G49" s="20"/>
      <c r="H49" s="20"/>
      <c r="I49" s="20"/>
      <c r="J49" s="20"/>
      <c r="K49" s="20"/>
      <c r="L49" s="20"/>
      <c r="M49" s="20"/>
      <c r="N49" s="22"/>
    </row>
    <row r="50" s="1" customFormat="true" ht="14.15" hidden="false" customHeight="true" outlineLevel="0" collapsed="false">
      <c r="A50" s="21"/>
      <c r="B50" s="21"/>
      <c r="C50" s="21"/>
      <c r="D50" s="21"/>
      <c r="E50" s="21"/>
      <c r="F50" s="20" t="s">
        <v>67</v>
      </c>
      <c r="G50" s="20"/>
      <c r="H50" s="20"/>
      <c r="I50" s="20"/>
      <c r="J50" s="20"/>
      <c r="K50" s="20"/>
      <c r="L50" s="20"/>
      <c r="M50" s="20"/>
      <c r="N50" s="22"/>
    </row>
    <row r="51" s="1" customFormat="true" ht="14.15" hidden="false" customHeight="true" outlineLevel="0" collapsed="false">
      <c r="A51" s="13" t="s">
        <v>68</v>
      </c>
      <c r="B51" s="14" t="s">
        <v>69</v>
      </c>
      <c r="C51" s="14"/>
      <c r="D51" s="14"/>
      <c r="E51" s="14" t="s">
        <v>70</v>
      </c>
      <c r="F51" s="14"/>
      <c r="G51" s="14"/>
      <c r="H51" s="14"/>
      <c r="I51" s="15" t="n">
        <v>2</v>
      </c>
      <c r="J51" s="13" t="s">
        <v>65</v>
      </c>
      <c r="K51" s="16" t="n">
        <v>0</v>
      </c>
      <c r="L51" s="16"/>
      <c r="M51" s="17" t="n">
        <f aca="false">PRODUCT(K51,I51)</f>
        <v>0</v>
      </c>
      <c r="N51" s="18"/>
    </row>
    <row r="52" s="1" customFormat="true" ht="14.15" hidden="false" customHeight="true" outlineLevel="0" collapsed="false">
      <c r="A52" s="21"/>
      <c r="B52" s="21"/>
      <c r="C52" s="21"/>
      <c r="D52" s="21"/>
      <c r="E52" s="21"/>
      <c r="F52" s="20" t="s">
        <v>71</v>
      </c>
      <c r="G52" s="20"/>
      <c r="H52" s="20"/>
      <c r="I52" s="20"/>
      <c r="J52" s="20"/>
      <c r="K52" s="20"/>
      <c r="L52" s="20"/>
      <c r="M52" s="20"/>
      <c r="N52" s="22"/>
    </row>
    <row r="53" s="1" customFormat="true" ht="14.15" hidden="false" customHeight="true" outlineLevel="0" collapsed="false">
      <c r="A53" s="21"/>
      <c r="B53" s="21"/>
      <c r="C53" s="21"/>
      <c r="D53" s="21"/>
      <c r="E53" s="21"/>
      <c r="F53" s="20" t="s">
        <v>72</v>
      </c>
      <c r="G53" s="20"/>
      <c r="H53" s="20"/>
      <c r="I53" s="20"/>
      <c r="J53" s="20"/>
      <c r="K53" s="20"/>
      <c r="L53" s="20"/>
      <c r="M53" s="20"/>
      <c r="N53" s="22"/>
    </row>
    <row r="54" s="1" customFormat="true" ht="14.15" hidden="false" customHeight="true" outlineLevel="0" collapsed="false">
      <c r="A54" s="13" t="s">
        <v>73</v>
      </c>
      <c r="B54" s="14" t="s">
        <v>74</v>
      </c>
      <c r="C54" s="14"/>
      <c r="D54" s="14"/>
      <c r="E54" s="14" t="s">
        <v>75</v>
      </c>
      <c r="F54" s="14"/>
      <c r="G54" s="14"/>
      <c r="H54" s="14"/>
      <c r="I54" s="15" t="n">
        <v>59.2</v>
      </c>
      <c r="J54" s="13" t="s">
        <v>32</v>
      </c>
      <c r="K54" s="16" t="n">
        <v>0</v>
      </c>
      <c r="L54" s="16"/>
      <c r="M54" s="17" t="n">
        <f aca="false">PRODUCT(K54,I54)</f>
        <v>0</v>
      </c>
      <c r="N54" s="18"/>
    </row>
    <row r="55" s="1" customFormat="true" ht="14.15" hidden="false" customHeight="true" outlineLevel="0" collapsed="false">
      <c r="A55" s="21"/>
      <c r="B55" s="21"/>
      <c r="C55" s="21"/>
      <c r="D55" s="21"/>
      <c r="E55" s="21"/>
      <c r="F55" s="20" t="s">
        <v>41</v>
      </c>
      <c r="G55" s="20"/>
      <c r="H55" s="20"/>
      <c r="I55" s="20"/>
      <c r="J55" s="20"/>
      <c r="K55" s="20"/>
      <c r="L55" s="20"/>
      <c r="M55" s="20"/>
      <c r="N55" s="22"/>
    </row>
    <row r="56" s="1" customFormat="true" ht="14.15" hidden="false" customHeight="true" outlineLevel="0" collapsed="false">
      <c r="A56" s="21"/>
      <c r="B56" s="21"/>
      <c r="C56" s="21"/>
      <c r="D56" s="21"/>
      <c r="E56" s="21"/>
      <c r="F56" s="20" t="s">
        <v>76</v>
      </c>
      <c r="G56" s="20"/>
      <c r="H56" s="20"/>
      <c r="I56" s="20"/>
      <c r="J56" s="20"/>
      <c r="K56" s="20"/>
      <c r="L56" s="20"/>
      <c r="M56" s="20"/>
      <c r="N56" s="22"/>
    </row>
    <row r="57" s="1" customFormat="true" ht="14.15" hidden="false" customHeight="true" outlineLevel="0" collapsed="false">
      <c r="A57" s="21"/>
      <c r="B57" s="21"/>
      <c r="C57" s="21"/>
      <c r="D57" s="21"/>
      <c r="E57" s="21"/>
      <c r="F57" s="20" t="s">
        <v>77</v>
      </c>
      <c r="G57" s="20"/>
      <c r="H57" s="20"/>
      <c r="I57" s="20"/>
      <c r="J57" s="20"/>
      <c r="K57" s="20"/>
      <c r="L57" s="20"/>
      <c r="M57" s="20"/>
      <c r="N57" s="22"/>
    </row>
    <row r="58" s="1" customFormat="true" ht="14.15" hidden="false" customHeight="true" outlineLevel="0" collapsed="false">
      <c r="A58" s="21"/>
      <c r="B58" s="21"/>
      <c r="C58" s="21"/>
      <c r="D58" s="21"/>
      <c r="E58" s="21"/>
      <c r="F58" s="20" t="s">
        <v>78</v>
      </c>
      <c r="G58" s="20"/>
      <c r="H58" s="20"/>
      <c r="I58" s="20"/>
      <c r="J58" s="20"/>
      <c r="K58" s="20"/>
      <c r="L58" s="20"/>
      <c r="M58" s="20"/>
      <c r="N58" s="22"/>
    </row>
    <row r="59" s="1" customFormat="true" ht="14.15" hidden="false" customHeight="true" outlineLevel="0" collapsed="false">
      <c r="A59" s="13" t="s">
        <v>79</v>
      </c>
      <c r="B59" s="14" t="s">
        <v>80</v>
      </c>
      <c r="C59" s="14"/>
      <c r="D59" s="14"/>
      <c r="E59" s="14" t="s">
        <v>81</v>
      </c>
      <c r="F59" s="14"/>
      <c r="G59" s="14"/>
      <c r="H59" s="14"/>
      <c r="I59" s="15" t="n">
        <v>4.5</v>
      </c>
      <c r="J59" s="13" t="s">
        <v>32</v>
      </c>
      <c r="K59" s="16" t="n">
        <v>0</v>
      </c>
      <c r="L59" s="16"/>
      <c r="M59" s="17" t="n">
        <f aca="false">PRODUCT(K59,I59)</f>
        <v>0</v>
      </c>
      <c r="N59" s="18"/>
    </row>
    <row r="60" s="1" customFormat="true" ht="14.15" hidden="false" customHeight="true" outlineLevel="0" collapsed="false">
      <c r="A60" s="19"/>
      <c r="B60" s="19"/>
      <c r="C60" s="19"/>
      <c r="D60" s="19"/>
      <c r="E60" s="19"/>
      <c r="F60" s="20" t="s">
        <v>82</v>
      </c>
      <c r="G60" s="20"/>
      <c r="H60" s="20"/>
      <c r="I60" s="20"/>
      <c r="J60" s="20"/>
      <c r="K60" s="20"/>
      <c r="L60" s="20"/>
      <c r="M60" s="20"/>
      <c r="N60" s="0"/>
    </row>
    <row r="61" s="1" customFormat="true" ht="14.15" hidden="false" customHeight="true" outlineLevel="0" collapsed="false">
      <c r="A61" s="13" t="s">
        <v>83</v>
      </c>
      <c r="B61" s="14" t="s">
        <v>84</v>
      </c>
      <c r="C61" s="14"/>
      <c r="D61" s="14"/>
      <c r="E61" s="14" t="s">
        <v>85</v>
      </c>
      <c r="F61" s="14"/>
      <c r="G61" s="14"/>
      <c r="H61" s="14"/>
      <c r="I61" s="15" t="n">
        <v>35.52</v>
      </c>
      <c r="J61" s="13" t="s">
        <v>15</v>
      </c>
      <c r="K61" s="16" t="n">
        <v>0</v>
      </c>
      <c r="L61" s="16"/>
      <c r="M61" s="17" t="n">
        <f aca="false">PRODUCT(K61,I61)</f>
        <v>0</v>
      </c>
      <c r="N61" s="18"/>
    </row>
    <row r="62" s="1" customFormat="true" ht="14.15" hidden="false" customHeight="true" outlineLevel="0" collapsed="false">
      <c r="A62" s="21"/>
      <c r="B62" s="21"/>
      <c r="C62" s="21"/>
      <c r="D62" s="21"/>
      <c r="E62" s="21"/>
      <c r="F62" s="20" t="s">
        <v>86</v>
      </c>
      <c r="G62" s="20"/>
      <c r="H62" s="20"/>
      <c r="I62" s="20"/>
      <c r="J62" s="20"/>
      <c r="K62" s="20"/>
      <c r="L62" s="20"/>
      <c r="M62" s="20"/>
      <c r="N62" s="22"/>
    </row>
    <row r="63" s="1" customFormat="true" ht="14.15" hidden="false" customHeight="true" outlineLevel="0" collapsed="false">
      <c r="A63" s="21"/>
      <c r="B63" s="21"/>
      <c r="C63" s="21"/>
      <c r="D63" s="21"/>
      <c r="E63" s="21"/>
      <c r="F63" s="20" t="s">
        <v>87</v>
      </c>
      <c r="G63" s="20"/>
      <c r="H63" s="20"/>
      <c r="I63" s="20"/>
      <c r="J63" s="20"/>
      <c r="K63" s="20"/>
      <c r="L63" s="20"/>
      <c r="M63" s="20"/>
      <c r="N63" s="22"/>
    </row>
    <row r="64" s="1" customFormat="true" ht="14.15" hidden="false" customHeight="true" outlineLevel="0" collapsed="false">
      <c r="A64" s="13" t="s">
        <v>88</v>
      </c>
      <c r="B64" s="14" t="s">
        <v>89</v>
      </c>
      <c r="C64" s="14"/>
      <c r="D64" s="14"/>
      <c r="E64" s="14" t="s">
        <v>90</v>
      </c>
      <c r="F64" s="14"/>
      <c r="G64" s="14"/>
      <c r="H64" s="14"/>
      <c r="I64" s="15" t="n">
        <v>59.2</v>
      </c>
      <c r="J64" s="13" t="s">
        <v>32</v>
      </c>
      <c r="K64" s="16" t="n">
        <v>0</v>
      </c>
      <c r="L64" s="16"/>
      <c r="M64" s="17" t="n">
        <f aca="false">PRODUCT(K64,I64)</f>
        <v>0</v>
      </c>
      <c r="N64" s="18"/>
    </row>
    <row r="65" s="1" customFormat="true" ht="14.15" hidden="false" customHeight="true" outlineLevel="0" collapsed="false">
      <c r="A65" s="19"/>
      <c r="B65" s="19"/>
      <c r="C65" s="19"/>
      <c r="D65" s="19"/>
      <c r="E65" s="19"/>
      <c r="F65" s="20" t="s">
        <v>91</v>
      </c>
      <c r="G65" s="20"/>
      <c r="H65" s="20"/>
      <c r="I65" s="20"/>
      <c r="J65" s="20"/>
      <c r="K65" s="20"/>
      <c r="L65" s="20"/>
      <c r="M65" s="20"/>
      <c r="N65" s="0"/>
    </row>
    <row r="66" s="1" customFormat="true" ht="14.15" hidden="false" customHeight="true" outlineLevel="0" collapsed="false">
      <c r="A66" s="19"/>
      <c r="B66" s="19"/>
      <c r="C66" s="19"/>
      <c r="D66" s="19"/>
      <c r="E66" s="19"/>
      <c r="F66" s="20"/>
      <c r="G66" s="27"/>
      <c r="H66" s="27"/>
      <c r="I66" s="27"/>
      <c r="J66" s="27"/>
      <c r="K66" s="27"/>
      <c r="L66" s="27"/>
      <c r="M66" s="27"/>
      <c r="N66" s="0"/>
    </row>
    <row r="67" s="1" customFormat="true" ht="14.15" hidden="false" customHeight="true" outlineLevel="0" collapsed="false">
      <c r="A67" s="8" t="s">
        <v>2</v>
      </c>
      <c r="B67" s="8" t="s">
        <v>3</v>
      </c>
      <c r="C67" s="8"/>
      <c r="D67" s="8"/>
      <c r="E67" s="8" t="s">
        <v>4</v>
      </c>
      <c r="F67" s="8"/>
      <c r="G67" s="8"/>
      <c r="H67" s="8"/>
      <c r="I67" s="9" t="s">
        <v>5</v>
      </c>
      <c r="J67" s="8" t="s">
        <v>6</v>
      </c>
      <c r="K67" s="10" t="s">
        <v>7</v>
      </c>
      <c r="L67" s="10"/>
      <c r="M67" s="10" t="s">
        <v>8</v>
      </c>
      <c r="N67" s="0"/>
    </row>
    <row r="68" s="1" customFormat="true" ht="14.15" hidden="false" customHeight="true" outlineLevel="0" collapsed="false">
      <c r="A68" s="11" t="s">
        <v>9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0"/>
    </row>
    <row r="69" s="1" customFormat="true" ht="14.15" hidden="false" customHeight="true" outlineLevel="0" collapsed="false">
      <c r="A69" s="11" t="s">
        <v>10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0"/>
    </row>
    <row r="70" s="1" customFormat="true" ht="14.15" hidden="false" customHeight="true" outlineLevel="0" collapsed="false">
      <c r="A70" s="11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0"/>
    </row>
    <row r="71" s="1" customFormat="true" ht="14.15" hidden="false" customHeight="true" outlineLevel="0" collapsed="false">
      <c r="A71" s="13" t="s">
        <v>92</v>
      </c>
      <c r="B71" s="14" t="s">
        <v>93</v>
      </c>
      <c r="C71" s="14"/>
      <c r="D71" s="14"/>
      <c r="E71" s="14" t="s">
        <v>94</v>
      </c>
      <c r="F71" s="14"/>
      <c r="G71" s="14"/>
      <c r="H71" s="14"/>
      <c r="I71" s="15" t="n">
        <v>9.3654</v>
      </c>
      <c r="J71" s="13" t="s">
        <v>15</v>
      </c>
      <c r="K71" s="16" t="n">
        <v>0</v>
      </c>
      <c r="L71" s="16"/>
      <c r="M71" s="17" t="n">
        <f aca="false">PRODUCT(K71,I71)</f>
        <v>0</v>
      </c>
      <c r="N71" s="18"/>
    </row>
    <row r="72" s="1" customFormat="true" ht="14.15" hidden="false" customHeight="true" outlineLevel="0" collapsed="false">
      <c r="A72" s="19"/>
      <c r="B72" s="19"/>
      <c r="C72" s="19"/>
      <c r="D72" s="19"/>
      <c r="E72" s="19"/>
      <c r="F72" s="20" t="s">
        <v>95</v>
      </c>
      <c r="G72" s="20"/>
      <c r="H72" s="20"/>
      <c r="I72" s="20"/>
      <c r="J72" s="20"/>
      <c r="K72" s="20"/>
      <c r="L72" s="20"/>
      <c r="M72" s="20"/>
      <c r="N72" s="0"/>
    </row>
    <row r="73" s="1" customFormat="true" ht="14.15" hidden="false" customHeight="true" outlineLevel="0" collapsed="false">
      <c r="A73" s="13" t="s">
        <v>96</v>
      </c>
      <c r="B73" s="14" t="s">
        <v>97</v>
      </c>
      <c r="C73" s="14"/>
      <c r="D73" s="14"/>
      <c r="E73" s="14" t="s">
        <v>98</v>
      </c>
      <c r="F73" s="14"/>
      <c r="G73" s="14"/>
      <c r="H73" s="14"/>
      <c r="I73" s="15" t="n">
        <v>0.037882</v>
      </c>
      <c r="J73" s="13" t="s">
        <v>99</v>
      </c>
      <c r="K73" s="16" t="n">
        <v>0</v>
      </c>
      <c r="L73" s="16"/>
      <c r="M73" s="17" t="n">
        <f aca="false">PRODUCT(K73,I73)</f>
        <v>0</v>
      </c>
      <c r="N73" s="18"/>
    </row>
    <row r="74" s="1" customFormat="true" ht="14.15" hidden="false" customHeight="true" outlineLevel="0" collapsed="false">
      <c r="A74" s="19"/>
      <c r="B74" s="19"/>
      <c r="C74" s="19"/>
      <c r="D74" s="19"/>
      <c r="E74" s="19"/>
      <c r="F74" s="20" t="s">
        <v>100</v>
      </c>
      <c r="G74" s="20"/>
      <c r="H74" s="20"/>
      <c r="I74" s="20"/>
      <c r="J74" s="20"/>
      <c r="K74" s="20"/>
      <c r="L74" s="20"/>
      <c r="M74" s="20"/>
      <c r="N74" s="0"/>
    </row>
    <row r="75" s="1" customFormat="true" ht="14.15" hidden="false" customHeight="true" outlineLevel="0" collapsed="false">
      <c r="A75" s="19"/>
      <c r="B75" s="19"/>
      <c r="C75" s="19"/>
      <c r="D75" s="19"/>
      <c r="E75" s="19"/>
      <c r="F75" s="20"/>
      <c r="G75" s="27"/>
      <c r="H75" s="27"/>
      <c r="I75" s="27"/>
      <c r="J75" s="27"/>
      <c r="K75" s="27"/>
      <c r="L75" s="27"/>
      <c r="M75" s="27"/>
      <c r="N75" s="0"/>
    </row>
    <row r="76" s="1" customFormat="true" ht="14.15" hidden="false" customHeight="true" outlineLevel="0" collapsed="false">
      <c r="A76" s="13" t="s">
        <v>101</v>
      </c>
      <c r="B76" s="14" t="s">
        <v>102</v>
      </c>
      <c r="C76" s="14"/>
      <c r="D76" s="14"/>
      <c r="E76" s="14" t="s">
        <v>103</v>
      </c>
      <c r="F76" s="14"/>
      <c r="G76" s="14"/>
      <c r="H76" s="14"/>
      <c r="I76" s="15" t="n">
        <v>1</v>
      </c>
      <c r="J76" s="13" t="s">
        <v>65</v>
      </c>
      <c r="K76" s="16" t="n">
        <v>0</v>
      </c>
      <c r="L76" s="16"/>
      <c r="M76" s="17" t="n">
        <f aca="false">PRODUCT(K76,I76)</f>
        <v>0</v>
      </c>
      <c r="N76" s="18"/>
    </row>
    <row r="77" s="1" customFormat="true" ht="14.15" hidden="false" customHeight="true" outlineLevel="0" collapsed="false">
      <c r="A77" s="21"/>
      <c r="B77" s="21"/>
      <c r="C77" s="21"/>
      <c r="D77" s="21"/>
      <c r="E77" s="21"/>
      <c r="F77" s="20" t="s">
        <v>104</v>
      </c>
      <c r="G77" s="20"/>
      <c r="H77" s="20"/>
      <c r="I77" s="20"/>
      <c r="J77" s="20"/>
      <c r="K77" s="20"/>
      <c r="L77" s="20"/>
      <c r="M77" s="20"/>
      <c r="N77" s="22"/>
    </row>
    <row r="78" s="1" customFormat="true" ht="14.15" hidden="false" customHeight="true" outlineLevel="0" collapsed="false">
      <c r="A78" s="21"/>
      <c r="B78" s="21"/>
      <c r="C78" s="21"/>
      <c r="D78" s="21"/>
      <c r="E78" s="21"/>
      <c r="F78" s="20" t="s">
        <v>105</v>
      </c>
      <c r="G78" s="20"/>
      <c r="H78" s="20"/>
      <c r="I78" s="20"/>
      <c r="J78" s="20"/>
      <c r="K78" s="20"/>
      <c r="L78" s="20"/>
      <c r="M78" s="20"/>
      <c r="N78" s="22"/>
    </row>
    <row r="79" s="1" customFormat="true" ht="14.15" hidden="false" customHeight="true" outlineLevel="0" collapsed="false">
      <c r="A79" s="13" t="s">
        <v>106</v>
      </c>
      <c r="B79" s="14" t="s">
        <v>107</v>
      </c>
      <c r="C79" s="14"/>
      <c r="D79" s="14"/>
      <c r="E79" s="14" t="s">
        <v>108</v>
      </c>
      <c r="F79" s="14"/>
      <c r="G79" s="14"/>
      <c r="H79" s="14"/>
      <c r="I79" s="15" t="n">
        <v>1</v>
      </c>
      <c r="J79" s="13" t="s">
        <v>65</v>
      </c>
      <c r="K79" s="16" t="n">
        <v>0</v>
      </c>
      <c r="L79" s="16"/>
      <c r="M79" s="17" t="n">
        <f aca="false">PRODUCT(K79,I79)</f>
        <v>0</v>
      </c>
      <c r="N79" s="18"/>
    </row>
    <row r="80" s="1" customFormat="true" ht="14.15" hidden="false" customHeight="true" outlineLevel="0" collapsed="false">
      <c r="A80" s="21"/>
      <c r="B80" s="21"/>
      <c r="C80" s="21"/>
      <c r="D80" s="21"/>
      <c r="E80" s="21"/>
      <c r="F80" s="20" t="s">
        <v>109</v>
      </c>
      <c r="G80" s="20"/>
      <c r="H80" s="20"/>
      <c r="I80" s="20"/>
      <c r="J80" s="20"/>
      <c r="K80" s="20"/>
      <c r="L80" s="20"/>
      <c r="M80" s="20"/>
      <c r="N80" s="22"/>
    </row>
    <row r="81" s="1" customFormat="true" ht="14.15" hidden="false" customHeight="true" outlineLevel="0" collapsed="false">
      <c r="A81" s="21"/>
      <c r="B81" s="21"/>
      <c r="C81" s="21"/>
      <c r="D81" s="21"/>
      <c r="E81" s="21"/>
      <c r="F81" s="20" t="s">
        <v>110</v>
      </c>
      <c r="G81" s="20"/>
      <c r="H81" s="20"/>
      <c r="I81" s="20"/>
      <c r="J81" s="20"/>
      <c r="K81" s="20"/>
      <c r="L81" s="20"/>
      <c r="M81" s="20"/>
      <c r="N81" s="22"/>
    </row>
    <row r="82" s="1" customFormat="true" ht="14.15" hidden="false" customHeight="true" outlineLevel="0" collapsed="false">
      <c r="A82" s="13" t="s">
        <v>111</v>
      </c>
      <c r="B82" s="14" t="s">
        <v>112</v>
      </c>
      <c r="C82" s="14"/>
      <c r="D82" s="14"/>
      <c r="E82" s="14" t="s">
        <v>113</v>
      </c>
      <c r="F82" s="14"/>
      <c r="G82" s="14"/>
      <c r="H82" s="14"/>
      <c r="I82" s="15" t="n">
        <v>59.2</v>
      </c>
      <c r="J82" s="13" t="s">
        <v>32</v>
      </c>
      <c r="K82" s="16" t="n">
        <v>0</v>
      </c>
      <c r="L82" s="16"/>
      <c r="M82" s="17" t="n">
        <f aca="false">PRODUCT(K82,I82)</f>
        <v>0</v>
      </c>
      <c r="N82" s="18"/>
    </row>
    <row r="83" s="1" customFormat="true" ht="14.15" hidden="false" customHeight="true" outlineLevel="0" collapsed="false">
      <c r="A83" s="19"/>
      <c r="B83" s="19"/>
      <c r="C83" s="19"/>
      <c r="D83" s="19"/>
      <c r="E83" s="23" t="s">
        <v>51</v>
      </c>
      <c r="F83" s="23"/>
      <c r="G83" s="23"/>
      <c r="H83" s="24" t="s">
        <v>61</v>
      </c>
      <c r="I83" s="24"/>
      <c r="J83" s="24"/>
      <c r="K83" s="24"/>
      <c r="L83" s="23" t="n">
        <f aca="false">SUM(M82,M79,M76,M73,M71,M64,M61,M59,M54,M51,M48)</f>
        <v>0</v>
      </c>
      <c r="M83" s="23"/>
      <c r="N83" s="0"/>
    </row>
    <row r="84" s="1" customFormat="true" ht="14.15" hidden="false" customHeight="true" outlineLevel="0" collapsed="false">
      <c r="A84" s="19"/>
      <c r="B84" s="19"/>
      <c r="C84" s="19"/>
      <c r="D84" s="19"/>
      <c r="E84" s="19"/>
      <c r="F84" s="19"/>
      <c r="G84" s="19"/>
      <c r="H84" s="19"/>
      <c r="I84" s="25"/>
      <c r="J84" s="19"/>
      <c r="K84" s="19"/>
      <c r="L84" s="19"/>
      <c r="M84" s="19"/>
      <c r="N84" s="0"/>
    </row>
    <row r="85" s="1" customFormat="true" ht="14.15" hidden="false" customHeight="true" outlineLevel="0" collapsed="false">
      <c r="A85" s="26" t="s">
        <v>114</v>
      </c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0"/>
    </row>
    <row r="86" s="1" customFormat="true" ht="14.15" hidden="false" customHeight="true" outlineLevel="0" collapsed="false">
      <c r="A86" s="13" t="s">
        <v>115</v>
      </c>
      <c r="B86" s="14" t="s">
        <v>116</v>
      </c>
      <c r="C86" s="14"/>
      <c r="D86" s="14"/>
      <c r="E86" s="14" t="s">
        <v>117</v>
      </c>
      <c r="F86" s="14"/>
      <c r="G86" s="14"/>
      <c r="H86" s="14"/>
      <c r="I86" s="15" t="n">
        <v>7.6</v>
      </c>
      <c r="J86" s="13" t="s">
        <v>15</v>
      </c>
      <c r="K86" s="16" t="n">
        <v>0</v>
      </c>
      <c r="L86" s="16"/>
      <c r="M86" s="17" t="n">
        <f aca="false">PRODUCT(K86,I86)</f>
        <v>0</v>
      </c>
      <c r="N86" s="18"/>
    </row>
    <row r="87" s="1" customFormat="true" ht="14.15" hidden="false" customHeight="true" outlineLevel="0" collapsed="false">
      <c r="A87" s="19"/>
      <c r="B87" s="19"/>
      <c r="C87" s="19"/>
      <c r="D87" s="19"/>
      <c r="E87" s="19"/>
      <c r="F87" s="20" t="s">
        <v>118</v>
      </c>
      <c r="G87" s="20"/>
      <c r="H87" s="20"/>
      <c r="I87" s="20"/>
      <c r="J87" s="20"/>
      <c r="K87" s="20"/>
      <c r="L87" s="20"/>
      <c r="M87" s="20"/>
      <c r="N87" s="0"/>
    </row>
    <row r="88" s="1" customFormat="true" ht="14.15" hidden="false" customHeight="true" outlineLevel="0" collapsed="false">
      <c r="A88" s="13" t="s">
        <v>119</v>
      </c>
      <c r="B88" s="14" t="s">
        <v>120</v>
      </c>
      <c r="C88" s="14"/>
      <c r="D88" s="14"/>
      <c r="E88" s="14" t="s">
        <v>121</v>
      </c>
      <c r="F88" s="14"/>
      <c r="G88" s="14"/>
      <c r="H88" s="14"/>
      <c r="I88" s="15" t="n">
        <v>2</v>
      </c>
      <c r="J88" s="13" t="s">
        <v>15</v>
      </c>
      <c r="K88" s="16" t="n">
        <v>0</v>
      </c>
      <c r="L88" s="16"/>
      <c r="M88" s="17" t="n">
        <f aca="false">PRODUCT(K88,I88)</f>
        <v>0</v>
      </c>
      <c r="N88" s="18"/>
    </row>
    <row r="89" s="1" customFormat="true" ht="14.15" hidden="false" customHeight="true" outlineLevel="0" collapsed="false">
      <c r="A89" s="19"/>
      <c r="B89" s="19"/>
      <c r="C89" s="19"/>
      <c r="D89" s="19"/>
      <c r="E89" s="19"/>
      <c r="F89" s="20" t="s">
        <v>122</v>
      </c>
      <c r="G89" s="20"/>
      <c r="H89" s="20"/>
      <c r="I89" s="20"/>
      <c r="J89" s="20"/>
      <c r="K89" s="20"/>
      <c r="L89" s="20"/>
      <c r="M89" s="20"/>
      <c r="N89" s="0"/>
    </row>
    <row r="90" s="1" customFormat="true" ht="14.15" hidden="false" customHeight="true" outlineLevel="0" collapsed="false">
      <c r="A90" s="13" t="s">
        <v>123</v>
      </c>
      <c r="B90" s="14" t="s">
        <v>124</v>
      </c>
      <c r="C90" s="14"/>
      <c r="D90" s="14"/>
      <c r="E90" s="14" t="s">
        <v>125</v>
      </c>
      <c r="F90" s="14"/>
      <c r="G90" s="14"/>
      <c r="H90" s="14"/>
      <c r="I90" s="15" t="n">
        <v>5.6</v>
      </c>
      <c r="J90" s="13" t="s">
        <v>15</v>
      </c>
      <c r="K90" s="16" t="n">
        <v>0</v>
      </c>
      <c r="L90" s="16"/>
      <c r="M90" s="17" t="n">
        <f aca="false">PRODUCT(K90,I90)</f>
        <v>0</v>
      </c>
      <c r="N90" s="18"/>
    </row>
    <row r="91" s="1" customFormat="true" ht="14.15" hidden="false" customHeight="true" outlineLevel="0" collapsed="false">
      <c r="A91" s="19"/>
      <c r="B91" s="19"/>
      <c r="C91" s="19"/>
      <c r="D91" s="19"/>
      <c r="E91" s="19"/>
      <c r="F91" s="20" t="s">
        <v>126</v>
      </c>
      <c r="G91" s="20"/>
      <c r="H91" s="20"/>
      <c r="I91" s="20"/>
      <c r="J91" s="20"/>
      <c r="K91" s="20"/>
      <c r="L91" s="20"/>
      <c r="M91" s="20"/>
      <c r="N91" s="0"/>
    </row>
    <row r="92" s="1" customFormat="true" ht="14.15" hidden="false" customHeight="true" outlineLevel="0" collapsed="false">
      <c r="A92" s="19"/>
      <c r="B92" s="19"/>
      <c r="C92" s="19"/>
      <c r="D92" s="19"/>
      <c r="E92" s="23" t="s">
        <v>51</v>
      </c>
      <c r="F92" s="23"/>
      <c r="G92" s="23"/>
      <c r="H92" s="24" t="s">
        <v>114</v>
      </c>
      <c r="I92" s="24"/>
      <c r="J92" s="24"/>
      <c r="K92" s="24"/>
      <c r="L92" s="23" t="n">
        <f aca="false">SUM(M90,M88,M86)</f>
        <v>0</v>
      </c>
      <c r="M92" s="23"/>
      <c r="N92" s="0"/>
    </row>
    <row r="93" s="1" customFormat="true" ht="14.15" hidden="false" customHeight="true" outlineLevel="0" collapsed="false">
      <c r="A93" s="19"/>
      <c r="B93" s="19"/>
    </row>
    <row r="94" s="1" customFormat="true" ht="14.15" hidden="false" customHeight="true" outlineLevel="0" collapsed="false">
      <c r="A94" s="19"/>
      <c r="B94" s="19"/>
    </row>
    <row r="95" s="1" customFormat="true" ht="14.15" hidden="false" customHeight="true" outlineLevel="0" collapsed="false">
      <c r="A95" s="19"/>
      <c r="B95" s="19"/>
    </row>
    <row r="96" s="1" customFormat="true" ht="14.15" hidden="false" customHeight="true" outlineLevel="0" collapsed="false">
      <c r="A96" s="19"/>
      <c r="B96" s="19"/>
    </row>
    <row r="97" s="1" customFormat="true" ht="14.15" hidden="false" customHeight="true" outlineLevel="0" collapsed="false">
      <c r="A97" s="19"/>
      <c r="B97" s="19"/>
    </row>
    <row r="98" s="1" customFormat="true" ht="14.15" hidden="false" customHeight="true" outlineLevel="0" collapsed="false">
      <c r="A98" s="19"/>
      <c r="B98" s="19"/>
    </row>
    <row r="99" s="1" customFormat="true" ht="14.15" hidden="false" customHeight="true" outlineLevel="0" collapsed="false">
      <c r="A99" s="19"/>
      <c r="B99" s="19"/>
    </row>
    <row r="100" s="1" customFormat="true" ht="14.15" hidden="false" customHeight="true" outlineLevel="0" collapsed="false">
      <c r="A100" s="8" t="s">
        <v>2</v>
      </c>
      <c r="B100" s="8" t="s">
        <v>3</v>
      </c>
      <c r="C100" s="8"/>
      <c r="D100" s="8"/>
      <c r="E100" s="8" t="s">
        <v>4</v>
      </c>
      <c r="F100" s="8"/>
      <c r="G100" s="8"/>
      <c r="H100" s="8"/>
      <c r="I100" s="9" t="s">
        <v>5</v>
      </c>
      <c r="J100" s="8" t="s">
        <v>6</v>
      </c>
      <c r="K100" s="10" t="s">
        <v>7</v>
      </c>
      <c r="L100" s="10"/>
      <c r="M100" s="10" t="s">
        <v>8</v>
      </c>
      <c r="N100" s="0"/>
    </row>
    <row r="101" s="1" customFormat="true" ht="14.15" hidden="false" customHeight="true" outlineLevel="0" collapsed="false">
      <c r="A101" s="11" t="s">
        <v>9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0"/>
    </row>
    <row r="102" s="1" customFormat="true" ht="14.15" hidden="false" customHeight="true" outlineLevel="0" collapsed="false">
      <c r="A102" s="11" t="s">
        <v>10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0"/>
    </row>
    <row r="103" s="1" customFormat="true" ht="14.15" hidden="false" customHeight="true" outlineLevel="0" collapsed="false">
      <c r="A103" s="19"/>
      <c r="B103" s="19"/>
      <c r="C103" s="19"/>
      <c r="D103" s="19"/>
      <c r="E103" s="19"/>
      <c r="F103" s="19"/>
      <c r="G103" s="19"/>
      <c r="H103" s="19"/>
      <c r="I103" s="25"/>
      <c r="J103" s="19"/>
      <c r="K103" s="19"/>
      <c r="L103" s="19"/>
      <c r="M103" s="19"/>
      <c r="N103" s="0"/>
    </row>
    <row r="104" s="1" customFormat="true" ht="14.15" hidden="false" customHeight="true" outlineLevel="0" collapsed="false">
      <c r="A104" s="26" t="s">
        <v>127</v>
      </c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0"/>
    </row>
    <row r="105" s="1" customFormat="true" ht="14.15" hidden="false" customHeight="true" outlineLevel="0" collapsed="false">
      <c r="A105" s="13" t="s">
        <v>128</v>
      </c>
      <c r="B105" s="14" t="s">
        <v>129</v>
      </c>
      <c r="C105" s="14"/>
      <c r="D105" s="14"/>
      <c r="E105" s="14" t="s">
        <v>130</v>
      </c>
      <c r="F105" s="14"/>
      <c r="G105" s="14"/>
      <c r="H105" s="14"/>
      <c r="I105" s="15" t="n">
        <v>6.6375</v>
      </c>
      <c r="J105" s="13" t="s">
        <v>40</v>
      </c>
      <c r="K105" s="16" t="n">
        <v>0</v>
      </c>
      <c r="L105" s="16"/>
      <c r="M105" s="17" t="n">
        <f aca="false">PRODUCT(K105,I105)</f>
        <v>0</v>
      </c>
      <c r="N105" s="18"/>
    </row>
    <row r="106" s="1" customFormat="true" ht="14.15" hidden="false" customHeight="true" outlineLevel="0" collapsed="false">
      <c r="A106" s="21"/>
      <c r="B106" s="21"/>
      <c r="C106" s="21"/>
      <c r="D106" s="21"/>
      <c r="E106" s="21"/>
      <c r="F106" s="20" t="s">
        <v>131</v>
      </c>
      <c r="G106" s="20"/>
      <c r="H106" s="20"/>
      <c r="I106" s="20"/>
      <c r="J106" s="20"/>
      <c r="K106" s="20"/>
      <c r="L106" s="20"/>
      <c r="M106" s="20"/>
      <c r="N106" s="22"/>
    </row>
    <row r="107" s="1" customFormat="true" ht="14.15" hidden="false" customHeight="true" outlineLevel="0" collapsed="false">
      <c r="A107" s="21"/>
      <c r="B107" s="21"/>
      <c r="C107" s="21"/>
      <c r="D107" s="21"/>
      <c r="E107" s="21"/>
      <c r="F107" s="20" t="s">
        <v>132</v>
      </c>
      <c r="G107" s="20"/>
      <c r="H107" s="20"/>
      <c r="I107" s="20"/>
      <c r="J107" s="20"/>
      <c r="K107" s="20"/>
      <c r="L107" s="20"/>
      <c r="M107" s="20"/>
      <c r="N107" s="22"/>
    </row>
    <row r="108" s="1" customFormat="true" ht="14.15" hidden="false" customHeight="true" outlineLevel="0" collapsed="false">
      <c r="A108" s="13" t="s">
        <v>133</v>
      </c>
      <c r="B108" s="14" t="s">
        <v>134</v>
      </c>
      <c r="C108" s="14"/>
      <c r="D108" s="14"/>
      <c r="E108" s="14" t="s">
        <v>135</v>
      </c>
      <c r="F108" s="14"/>
      <c r="G108" s="14"/>
      <c r="H108" s="14"/>
      <c r="I108" s="15" t="n">
        <v>0.12</v>
      </c>
      <c r="J108" s="13" t="s">
        <v>40</v>
      </c>
      <c r="K108" s="16" t="n">
        <v>0</v>
      </c>
      <c r="L108" s="16"/>
      <c r="M108" s="17" t="n">
        <f aca="false">PRODUCT(K108,I108)</f>
        <v>0</v>
      </c>
      <c r="N108" s="18"/>
    </row>
    <row r="109" s="1" customFormat="true" ht="14.15" hidden="false" customHeight="true" outlineLevel="0" collapsed="false">
      <c r="A109" s="21"/>
      <c r="B109" s="21"/>
      <c r="C109" s="21"/>
      <c r="D109" s="21"/>
      <c r="E109" s="21"/>
      <c r="F109" s="20" t="s">
        <v>136</v>
      </c>
      <c r="G109" s="20"/>
      <c r="H109" s="20"/>
      <c r="I109" s="20"/>
      <c r="J109" s="20"/>
      <c r="K109" s="20"/>
      <c r="L109" s="20"/>
      <c r="M109" s="20"/>
      <c r="N109" s="22"/>
    </row>
    <row r="110" s="1" customFormat="true" ht="14.15" hidden="false" customHeight="true" outlineLevel="0" collapsed="false">
      <c r="A110" s="21"/>
      <c r="B110" s="21"/>
      <c r="C110" s="21"/>
      <c r="D110" s="21"/>
      <c r="E110" s="21"/>
      <c r="F110" s="20" t="s">
        <v>137</v>
      </c>
      <c r="G110" s="20"/>
      <c r="H110" s="20"/>
      <c r="I110" s="20"/>
      <c r="J110" s="20"/>
      <c r="K110" s="20"/>
      <c r="L110" s="20"/>
      <c r="M110" s="20"/>
      <c r="N110" s="22"/>
    </row>
    <row r="111" s="1" customFormat="true" ht="14.15" hidden="false" customHeight="true" outlineLevel="0" collapsed="false">
      <c r="A111" s="13" t="s">
        <v>138</v>
      </c>
      <c r="B111" s="14" t="s">
        <v>139</v>
      </c>
      <c r="C111" s="14"/>
      <c r="D111" s="14"/>
      <c r="E111" s="14" t="s">
        <v>140</v>
      </c>
      <c r="F111" s="14"/>
      <c r="G111" s="14"/>
      <c r="H111" s="14"/>
      <c r="I111" s="15" t="n">
        <v>6</v>
      </c>
      <c r="J111" s="13" t="s">
        <v>65</v>
      </c>
      <c r="K111" s="16" t="n">
        <v>0</v>
      </c>
      <c r="L111" s="16"/>
      <c r="M111" s="17" t="n">
        <f aca="false">PRODUCT(K111,I111)</f>
        <v>0</v>
      </c>
      <c r="N111" s="18"/>
    </row>
    <row r="112" s="1" customFormat="true" ht="14.15" hidden="false" customHeight="true" outlineLevel="0" collapsed="false">
      <c r="A112" s="19"/>
      <c r="B112" s="19"/>
      <c r="C112" s="19"/>
      <c r="D112" s="19"/>
      <c r="E112" s="19"/>
      <c r="F112" s="20" t="s">
        <v>141</v>
      </c>
      <c r="G112" s="20"/>
      <c r="H112" s="20"/>
      <c r="I112" s="20"/>
      <c r="J112" s="20"/>
      <c r="K112" s="20"/>
      <c r="L112" s="20"/>
      <c r="M112" s="20"/>
      <c r="N112" s="0"/>
    </row>
    <row r="113" s="1" customFormat="true" ht="14.15" hidden="false" customHeight="true" outlineLevel="0" collapsed="false">
      <c r="A113" s="13" t="s">
        <v>142</v>
      </c>
      <c r="B113" s="14" t="s">
        <v>143</v>
      </c>
      <c r="C113" s="14"/>
      <c r="D113" s="14"/>
      <c r="E113" s="14" t="s">
        <v>144</v>
      </c>
      <c r="F113" s="14"/>
      <c r="G113" s="14"/>
      <c r="H113" s="14"/>
      <c r="I113" s="15" t="n">
        <v>16</v>
      </c>
      <c r="J113" s="13" t="s">
        <v>65</v>
      </c>
      <c r="K113" s="16" t="n">
        <v>0</v>
      </c>
      <c r="L113" s="16"/>
      <c r="M113" s="17" t="n">
        <f aca="false">PRODUCT(K113,I113)</f>
        <v>0</v>
      </c>
      <c r="N113" s="18"/>
    </row>
    <row r="114" s="1" customFormat="true" ht="14.15" hidden="false" customHeight="true" outlineLevel="0" collapsed="false">
      <c r="A114" s="21"/>
      <c r="B114" s="21"/>
      <c r="C114" s="21"/>
      <c r="D114" s="21"/>
      <c r="E114" s="21"/>
      <c r="F114" s="20" t="s">
        <v>145</v>
      </c>
      <c r="G114" s="20"/>
      <c r="H114" s="20"/>
      <c r="I114" s="20"/>
      <c r="J114" s="20"/>
      <c r="K114" s="20"/>
      <c r="L114" s="20"/>
      <c r="M114" s="20"/>
      <c r="N114" s="22"/>
    </row>
    <row r="115" s="1" customFormat="true" ht="14.15" hidden="false" customHeight="true" outlineLevel="0" collapsed="false">
      <c r="A115" s="21"/>
      <c r="B115" s="21"/>
      <c r="C115" s="21"/>
      <c r="D115" s="21"/>
      <c r="E115" s="21"/>
      <c r="F115" s="20" t="s">
        <v>146</v>
      </c>
      <c r="G115" s="20"/>
      <c r="H115" s="20"/>
      <c r="I115" s="20"/>
      <c r="J115" s="20"/>
      <c r="K115" s="20"/>
      <c r="L115" s="20"/>
      <c r="M115" s="20"/>
      <c r="N115" s="22"/>
    </row>
    <row r="116" s="1" customFormat="true" ht="14.15" hidden="false" customHeight="true" outlineLevel="0" collapsed="false">
      <c r="A116" s="21"/>
      <c r="B116" s="21"/>
      <c r="C116" s="21"/>
      <c r="D116" s="21"/>
      <c r="E116" s="21"/>
      <c r="F116" s="20" t="s">
        <v>147</v>
      </c>
      <c r="G116" s="20"/>
      <c r="H116" s="20"/>
      <c r="I116" s="20"/>
      <c r="J116" s="20"/>
      <c r="K116" s="20"/>
      <c r="L116" s="20"/>
      <c r="M116" s="20"/>
      <c r="N116" s="22"/>
    </row>
    <row r="117" s="1" customFormat="true" ht="14.15" hidden="false" customHeight="true" outlineLevel="0" collapsed="false">
      <c r="A117" s="21"/>
      <c r="B117" s="21"/>
      <c r="C117" s="21"/>
      <c r="D117" s="21"/>
      <c r="E117" s="21"/>
      <c r="F117" s="20" t="s">
        <v>109</v>
      </c>
      <c r="G117" s="20"/>
      <c r="H117" s="20"/>
      <c r="I117" s="20"/>
      <c r="J117" s="20"/>
      <c r="K117" s="20"/>
      <c r="L117" s="20"/>
      <c r="M117" s="20"/>
      <c r="N117" s="22"/>
    </row>
    <row r="118" s="1" customFormat="true" ht="14.15" hidden="false" customHeight="true" outlineLevel="0" collapsed="false">
      <c r="A118" s="21"/>
      <c r="B118" s="21"/>
      <c r="C118" s="21"/>
      <c r="D118" s="21"/>
      <c r="E118" s="21"/>
      <c r="F118" s="20" t="s">
        <v>148</v>
      </c>
      <c r="G118" s="20"/>
      <c r="H118" s="20"/>
      <c r="I118" s="20"/>
      <c r="J118" s="20"/>
      <c r="K118" s="20"/>
      <c r="L118" s="20"/>
      <c r="M118" s="20"/>
      <c r="N118" s="22"/>
    </row>
    <row r="119" s="1" customFormat="true" ht="14.15" hidden="false" customHeight="true" outlineLevel="0" collapsed="false">
      <c r="A119" s="13" t="s">
        <v>149</v>
      </c>
      <c r="B119" s="14" t="s">
        <v>150</v>
      </c>
      <c r="C119" s="14"/>
      <c r="D119" s="14"/>
      <c r="E119" s="14" t="s">
        <v>151</v>
      </c>
      <c r="F119" s="14"/>
      <c r="G119" s="14"/>
      <c r="H119" s="14"/>
      <c r="I119" s="15" t="n">
        <v>42.9</v>
      </c>
      <c r="J119" s="13" t="s">
        <v>32</v>
      </c>
      <c r="K119" s="16" t="n">
        <v>0</v>
      </c>
      <c r="L119" s="16"/>
      <c r="M119" s="17" t="n">
        <f aca="false">PRODUCT(K119,I119)</f>
        <v>0</v>
      </c>
      <c r="N119" s="18"/>
    </row>
    <row r="120" s="1" customFormat="true" ht="14.15" hidden="false" customHeight="true" outlineLevel="0" collapsed="false">
      <c r="A120" s="21"/>
      <c r="B120" s="21"/>
      <c r="C120" s="21"/>
      <c r="D120" s="21"/>
      <c r="E120" s="21"/>
      <c r="F120" s="20" t="s">
        <v>152</v>
      </c>
      <c r="G120" s="20"/>
      <c r="H120" s="20"/>
      <c r="I120" s="20"/>
      <c r="J120" s="20"/>
      <c r="K120" s="20"/>
      <c r="L120" s="20"/>
      <c r="M120" s="20"/>
      <c r="N120" s="22"/>
    </row>
    <row r="121" s="1" customFormat="true" ht="14.15" hidden="false" customHeight="true" outlineLevel="0" collapsed="false">
      <c r="A121" s="21"/>
      <c r="B121" s="21"/>
      <c r="C121" s="21"/>
      <c r="D121" s="21"/>
      <c r="E121" s="21"/>
      <c r="F121" s="20" t="s">
        <v>153</v>
      </c>
      <c r="G121" s="20"/>
      <c r="H121" s="20"/>
      <c r="I121" s="20"/>
      <c r="J121" s="20"/>
      <c r="K121" s="20"/>
      <c r="L121" s="20"/>
      <c r="M121" s="20"/>
      <c r="N121" s="22"/>
    </row>
    <row r="122" s="1" customFormat="true" ht="14.15" hidden="false" customHeight="true" outlineLevel="0" collapsed="false">
      <c r="A122" s="13" t="s">
        <v>154</v>
      </c>
      <c r="B122" s="14" t="s">
        <v>155</v>
      </c>
      <c r="C122" s="14"/>
      <c r="D122" s="14"/>
      <c r="E122" s="14" t="s">
        <v>156</v>
      </c>
      <c r="F122" s="14"/>
      <c r="G122" s="14"/>
      <c r="H122" s="14"/>
      <c r="I122" s="15" t="n">
        <v>24</v>
      </c>
      <c r="J122" s="13" t="s">
        <v>32</v>
      </c>
      <c r="K122" s="16" t="n">
        <v>0</v>
      </c>
      <c r="L122" s="16"/>
      <c r="M122" s="17" t="n">
        <f aca="false">PRODUCT(K122,I122)</f>
        <v>0</v>
      </c>
      <c r="N122" s="18"/>
    </row>
    <row r="123" s="1" customFormat="true" ht="14.15" hidden="false" customHeight="true" outlineLevel="0" collapsed="false">
      <c r="A123" s="19"/>
      <c r="B123" s="19"/>
      <c r="C123" s="19"/>
      <c r="D123" s="19"/>
      <c r="E123" s="19"/>
      <c r="F123" s="20" t="s">
        <v>157</v>
      </c>
      <c r="G123" s="20"/>
      <c r="H123" s="20"/>
      <c r="I123" s="20"/>
      <c r="J123" s="20"/>
      <c r="K123" s="20"/>
      <c r="L123" s="20"/>
      <c r="M123" s="20"/>
      <c r="N123" s="0"/>
    </row>
    <row r="124" s="1" customFormat="true" ht="14.15" hidden="false" customHeight="true" outlineLevel="0" collapsed="false">
      <c r="A124" s="13" t="s">
        <v>158</v>
      </c>
      <c r="B124" s="14" t="s">
        <v>159</v>
      </c>
      <c r="C124" s="14"/>
      <c r="D124" s="14"/>
      <c r="E124" s="14" t="s">
        <v>160</v>
      </c>
      <c r="F124" s="14"/>
      <c r="G124" s="14"/>
      <c r="H124" s="14"/>
      <c r="I124" s="15" t="n">
        <v>2</v>
      </c>
      <c r="J124" s="13" t="s">
        <v>65</v>
      </c>
      <c r="K124" s="16" t="n">
        <v>0</v>
      </c>
      <c r="L124" s="16"/>
      <c r="M124" s="17" t="n">
        <f aca="false">PRODUCT(K124,I124)</f>
        <v>0</v>
      </c>
      <c r="N124" s="18"/>
    </row>
    <row r="125" s="1" customFormat="true" ht="14.15" hidden="false" customHeight="true" outlineLevel="0" collapsed="false">
      <c r="A125" s="21"/>
      <c r="B125" s="21"/>
      <c r="C125" s="21"/>
      <c r="D125" s="21"/>
      <c r="E125" s="21"/>
      <c r="F125" s="20" t="s">
        <v>41</v>
      </c>
      <c r="G125" s="20"/>
      <c r="H125" s="20"/>
      <c r="I125" s="20"/>
      <c r="J125" s="20"/>
      <c r="K125" s="20"/>
      <c r="L125" s="20"/>
      <c r="M125" s="20"/>
      <c r="N125" s="22"/>
    </row>
    <row r="126" s="1" customFormat="true" ht="14.15" hidden="false" customHeight="true" outlineLevel="0" collapsed="false">
      <c r="A126" s="21"/>
      <c r="B126" s="21"/>
      <c r="C126" s="21"/>
      <c r="D126" s="21"/>
      <c r="E126" s="21"/>
      <c r="F126" s="20" t="s">
        <v>161</v>
      </c>
      <c r="G126" s="20"/>
      <c r="H126" s="20"/>
      <c r="I126" s="20"/>
      <c r="J126" s="20"/>
      <c r="K126" s="20"/>
      <c r="L126" s="20"/>
      <c r="M126" s="20"/>
      <c r="N126" s="22"/>
    </row>
    <row r="127" s="1" customFormat="true" ht="14.15" hidden="false" customHeight="true" outlineLevel="0" collapsed="false">
      <c r="A127" s="21"/>
      <c r="B127" s="21"/>
      <c r="C127" s="21"/>
      <c r="D127" s="21"/>
      <c r="E127" s="21"/>
      <c r="F127" s="20" t="s">
        <v>162</v>
      </c>
      <c r="G127" s="20"/>
      <c r="H127" s="20"/>
      <c r="I127" s="20"/>
      <c r="J127" s="20"/>
      <c r="K127" s="20"/>
      <c r="L127" s="20"/>
      <c r="M127" s="20"/>
      <c r="N127" s="22"/>
    </row>
    <row r="128" s="1" customFormat="true" ht="14.15" hidden="false" customHeight="true" outlineLevel="0" collapsed="false">
      <c r="A128" s="13" t="s">
        <v>163</v>
      </c>
      <c r="B128" s="14" t="s">
        <v>164</v>
      </c>
      <c r="C128" s="14"/>
      <c r="D128" s="14"/>
      <c r="E128" s="14" t="s">
        <v>165</v>
      </c>
      <c r="F128" s="14"/>
      <c r="G128" s="14"/>
      <c r="H128" s="14"/>
      <c r="I128" s="15" t="n">
        <v>2</v>
      </c>
      <c r="J128" s="13" t="s">
        <v>15</v>
      </c>
      <c r="K128" s="16" t="n">
        <v>0</v>
      </c>
      <c r="L128" s="16"/>
      <c r="M128" s="17" t="n">
        <f aca="false">PRODUCT(K128,I128)</f>
        <v>0</v>
      </c>
      <c r="N128" s="18"/>
    </row>
    <row r="129" s="1" customFormat="true" ht="14.15" hidden="false" customHeight="true" outlineLevel="0" collapsed="false">
      <c r="A129" s="19"/>
      <c r="B129" s="19"/>
      <c r="C129" s="19"/>
      <c r="D129" s="19"/>
      <c r="E129" s="19"/>
      <c r="F129" s="20" t="s">
        <v>20</v>
      </c>
      <c r="G129" s="20"/>
      <c r="H129" s="20"/>
      <c r="I129" s="20"/>
      <c r="J129" s="20"/>
      <c r="K129" s="20"/>
      <c r="L129" s="20"/>
      <c r="M129" s="20"/>
      <c r="N129" s="0"/>
    </row>
    <row r="130" s="1" customFormat="true" ht="14.15" hidden="false" customHeight="true" outlineLevel="0" collapsed="false">
      <c r="A130" s="13" t="s">
        <v>166</v>
      </c>
      <c r="B130" s="14" t="s">
        <v>167</v>
      </c>
      <c r="C130" s="14"/>
      <c r="D130" s="14"/>
      <c r="E130" s="14" t="s">
        <v>168</v>
      </c>
      <c r="F130" s="14"/>
      <c r="G130" s="14"/>
      <c r="H130" s="14"/>
      <c r="I130" s="15" t="n">
        <v>5.6</v>
      </c>
      <c r="J130" s="13" t="s">
        <v>15</v>
      </c>
      <c r="K130" s="16" t="n">
        <v>0</v>
      </c>
      <c r="L130" s="16"/>
      <c r="M130" s="17" t="n">
        <f aca="false">PRODUCT(K130,I130)</f>
        <v>0</v>
      </c>
      <c r="N130" s="18"/>
    </row>
    <row r="131" s="1" customFormat="true" ht="14.15" hidden="false" customHeight="true" outlineLevel="0" collapsed="false">
      <c r="A131" s="19"/>
      <c r="B131" s="19"/>
      <c r="C131" s="19"/>
      <c r="D131" s="19"/>
      <c r="E131" s="19"/>
      <c r="F131" s="20" t="s">
        <v>16</v>
      </c>
      <c r="G131" s="20"/>
      <c r="H131" s="20"/>
      <c r="I131" s="20"/>
      <c r="J131" s="20"/>
      <c r="K131" s="20"/>
      <c r="L131" s="20"/>
      <c r="M131" s="20"/>
      <c r="N131" s="0"/>
    </row>
    <row r="132" s="1" customFormat="true" ht="14.15" hidden="false" customHeight="true" outlineLevel="0" collapsed="false">
      <c r="A132" s="19"/>
      <c r="B132" s="19"/>
      <c r="C132" s="19"/>
      <c r="D132" s="19"/>
      <c r="E132" s="23" t="s">
        <v>51</v>
      </c>
      <c r="F132" s="23"/>
      <c r="G132" s="23"/>
      <c r="H132" s="24" t="s">
        <v>127</v>
      </c>
      <c r="I132" s="24"/>
      <c r="J132" s="24"/>
      <c r="K132" s="24"/>
      <c r="L132" s="23" t="n">
        <f aca="false">SUM(M130,M128,M124,M122,M119,M113,M111,M108,M105)</f>
        <v>0</v>
      </c>
      <c r="M132" s="23"/>
      <c r="N132" s="0"/>
    </row>
    <row r="133" s="1" customFormat="true" ht="14.15" hidden="false" customHeight="true" outlineLevel="0" collapsed="false">
      <c r="A133" s="8" t="s">
        <v>2</v>
      </c>
      <c r="B133" s="8" t="s">
        <v>3</v>
      </c>
      <c r="C133" s="8"/>
      <c r="D133" s="8"/>
      <c r="E133" s="8" t="s">
        <v>4</v>
      </c>
      <c r="F133" s="8"/>
      <c r="G133" s="8"/>
      <c r="H133" s="8"/>
      <c r="I133" s="9" t="s">
        <v>5</v>
      </c>
      <c r="J133" s="8" t="s">
        <v>6</v>
      </c>
      <c r="K133" s="10" t="s">
        <v>7</v>
      </c>
      <c r="L133" s="10"/>
      <c r="M133" s="10" t="s">
        <v>8</v>
      </c>
      <c r="N133" s="0"/>
    </row>
    <row r="134" s="1" customFormat="true" ht="14.15" hidden="false" customHeight="true" outlineLevel="0" collapsed="false">
      <c r="A134" s="11" t="s">
        <v>9</v>
      </c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0"/>
    </row>
    <row r="135" s="1" customFormat="true" ht="14.15" hidden="false" customHeight="true" outlineLevel="0" collapsed="false">
      <c r="A135" s="11" t="s">
        <v>10</v>
      </c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0"/>
    </row>
    <row r="136" s="1" customFormat="true" ht="14.15" hidden="false" customHeight="true" outlineLevel="0" collapsed="false">
      <c r="A136" s="19"/>
      <c r="B136" s="19"/>
      <c r="C136" s="19"/>
      <c r="D136" s="19"/>
      <c r="E136" s="19"/>
      <c r="F136" s="19"/>
      <c r="G136" s="19"/>
      <c r="H136" s="19"/>
      <c r="I136" s="25"/>
      <c r="J136" s="19"/>
      <c r="K136" s="19"/>
      <c r="L136" s="19"/>
      <c r="M136" s="19"/>
      <c r="N136" s="0"/>
    </row>
    <row r="137" s="1" customFormat="true" ht="14.15" hidden="false" customHeight="true" outlineLevel="0" collapsed="false">
      <c r="A137" s="26" t="s">
        <v>169</v>
      </c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0"/>
    </row>
    <row r="138" s="1" customFormat="true" ht="14.15" hidden="false" customHeight="true" outlineLevel="0" collapsed="false">
      <c r="A138" s="13" t="s">
        <v>170</v>
      </c>
      <c r="B138" s="14" t="s">
        <v>171</v>
      </c>
      <c r="C138" s="14"/>
      <c r="D138" s="14"/>
      <c r="E138" s="14" t="s">
        <v>172</v>
      </c>
      <c r="F138" s="14"/>
      <c r="G138" s="14"/>
      <c r="H138" s="14"/>
      <c r="I138" s="15" t="n">
        <v>17.5994</v>
      </c>
      <c r="J138" s="13" t="s">
        <v>99</v>
      </c>
      <c r="K138" s="16" t="n">
        <v>0</v>
      </c>
      <c r="L138" s="16"/>
      <c r="M138" s="17" t="n">
        <f aca="false">PRODUCT(K138,I138)</f>
        <v>0</v>
      </c>
      <c r="N138" s="18"/>
    </row>
    <row r="139" s="1" customFormat="true" ht="14.15" hidden="false" customHeight="true" outlineLevel="0" collapsed="false">
      <c r="A139" s="21"/>
      <c r="B139" s="21"/>
      <c r="C139" s="21"/>
      <c r="D139" s="21"/>
      <c r="E139" s="21"/>
      <c r="F139" s="20" t="s">
        <v>173</v>
      </c>
      <c r="G139" s="20"/>
      <c r="H139" s="20"/>
      <c r="I139" s="20"/>
      <c r="J139" s="20"/>
      <c r="K139" s="20"/>
      <c r="L139" s="20"/>
      <c r="M139" s="20"/>
      <c r="N139" s="22"/>
    </row>
    <row r="140" s="1" customFormat="true" ht="14.15" hidden="false" customHeight="true" outlineLevel="0" collapsed="false">
      <c r="A140" s="21"/>
      <c r="B140" s="21"/>
      <c r="C140" s="21"/>
      <c r="D140" s="21"/>
      <c r="E140" s="21"/>
      <c r="F140" s="20" t="s">
        <v>174</v>
      </c>
      <c r="G140" s="20"/>
      <c r="H140" s="20"/>
      <c r="I140" s="20"/>
      <c r="J140" s="20"/>
      <c r="K140" s="20"/>
      <c r="L140" s="20"/>
      <c r="M140" s="20"/>
      <c r="N140" s="22"/>
    </row>
    <row r="141" s="1" customFormat="true" ht="14.15" hidden="false" customHeight="true" outlineLevel="0" collapsed="false">
      <c r="A141" s="21"/>
      <c r="B141" s="21"/>
      <c r="C141" s="21"/>
      <c r="D141" s="21"/>
      <c r="E141" s="21"/>
      <c r="F141" s="20" t="s">
        <v>175</v>
      </c>
      <c r="G141" s="20"/>
      <c r="H141" s="20"/>
      <c r="I141" s="20"/>
      <c r="J141" s="20"/>
      <c r="K141" s="20"/>
      <c r="L141" s="20"/>
      <c r="M141" s="20"/>
      <c r="N141" s="22"/>
    </row>
    <row r="142" s="1" customFormat="true" ht="14.15" hidden="false" customHeight="true" outlineLevel="0" collapsed="false">
      <c r="A142" s="21"/>
      <c r="B142" s="21"/>
      <c r="C142" s="21"/>
      <c r="D142" s="21"/>
      <c r="E142" s="21"/>
      <c r="F142" s="20" t="s">
        <v>176</v>
      </c>
      <c r="G142" s="20"/>
      <c r="H142" s="20"/>
      <c r="I142" s="20"/>
      <c r="J142" s="20"/>
      <c r="K142" s="20"/>
      <c r="L142" s="20"/>
      <c r="M142" s="20"/>
      <c r="N142" s="22"/>
    </row>
    <row r="143" s="1" customFormat="true" ht="14.15" hidden="false" customHeight="true" outlineLevel="0" collapsed="false">
      <c r="A143" s="13" t="s">
        <v>177</v>
      </c>
      <c r="B143" s="14" t="s">
        <v>178</v>
      </c>
      <c r="C143" s="14"/>
      <c r="D143" s="14"/>
      <c r="E143" s="14" t="s">
        <v>179</v>
      </c>
      <c r="F143" s="14"/>
      <c r="G143" s="14"/>
      <c r="H143" s="14"/>
      <c r="I143" s="15" t="n">
        <v>246.3916</v>
      </c>
      <c r="J143" s="13" t="s">
        <v>99</v>
      </c>
      <c r="K143" s="16" t="n">
        <v>0</v>
      </c>
      <c r="L143" s="16"/>
      <c r="M143" s="17" t="n">
        <f aca="false">PRODUCT(K143,I143)</f>
        <v>0</v>
      </c>
      <c r="N143" s="18"/>
    </row>
    <row r="144" s="1" customFormat="true" ht="14.15" hidden="false" customHeight="true" outlineLevel="0" collapsed="false">
      <c r="A144" s="19"/>
      <c r="B144" s="19"/>
      <c r="C144" s="19"/>
      <c r="D144" s="19"/>
      <c r="E144" s="19"/>
      <c r="F144" s="20" t="s">
        <v>180</v>
      </c>
      <c r="G144" s="20"/>
      <c r="H144" s="20"/>
      <c r="I144" s="20"/>
      <c r="J144" s="20"/>
      <c r="K144" s="20"/>
      <c r="L144" s="20"/>
      <c r="M144" s="20"/>
      <c r="N144" s="0"/>
    </row>
    <row r="145" s="1" customFormat="true" ht="14.15" hidden="false" customHeight="true" outlineLevel="0" collapsed="false">
      <c r="A145" s="13" t="s">
        <v>181</v>
      </c>
      <c r="B145" s="14" t="s">
        <v>182</v>
      </c>
      <c r="C145" s="14"/>
      <c r="D145" s="14"/>
      <c r="E145" s="14" t="s">
        <v>183</v>
      </c>
      <c r="F145" s="14"/>
      <c r="G145" s="14"/>
      <c r="H145" s="14"/>
      <c r="I145" s="15" t="n">
        <v>17.5994</v>
      </c>
      <c r="J145" s="13" t="s">
        <v>99</v>
      </c>
      <c r="K145" s="16" t="n">
        <v>0</v>
      </c>
      <c r="L145" s="16"/>
      <c r="M145" s="17" t="n">
        <f aca="false">PRODUCT(K145,I145)</f>
        <v>0</v>
      </c>
      <c r="N145" s="18"/>
    </row>
    <row r="146" s="1" customFormat="true" ht="14.15" hidden="false" customHeight="true" outlineLevel="0" collapsed="false">
      <c r="A146" s="13" t="s">
        <v>184</v>
      </c>
      <c r="B146" s="14" t="s">
        <v>185</v>
      </c>
      <c r="C146" s="14"/>
      <c r="D146" s="14"/>
      <c r="E146" s="14" t="s">
        <v>186</v>
      </c>
      <c r="F146" s="14"/>
      <c r="G146" s="14"/>
      <c r="H146" s="14"/>
      <c r="I146" s="15" t="n">
        <v>14.9886</v>
      </c>
      <c r="J146" s="13" t="s">
        <v>99</v>
      </c>
      <c r="K146" s="16" t="n">
        <v>0</v>
      </c>
      <c r="L146" s="16"/>
      <c r="M146" s="17" t="n">
        <f aca="false">PRODUCT(K146,I146)</f>
        <v>0</v>
      </c>
      <c r="N146" s="18"/>
    </row>
    <row r="147" s="1" customFormat="true" ht="14.15" hidden="false" customHeight="true" outlineLevel="0" collapsed="false">
      <c r="A147" s="21"/>
      <c r="B147" s="21"/>
      <c r="C147" s="21"/>
      <c r="D147" s="21"/>
      <c r="E147" s="21"/>
      <c r="F147" s="20" t="s">
        <v>173</v>
      </c>
      <c r="G147" s="20"/>
      <c r="H147" s="20"/>
      <c r="I147" s="20"/>
      <c r="J147" s="20"/>
      <c r="K147" s="20"/>
      <c r="L147" s="20"/>
      <c r="M147" s="20"/>
      <c r="N147" s="22"/>
    </row>
    <row r="148" s="1" customFormat="true" ht="14.15" hidden="false" customHeight="true" outlineLevel="0" collapsed="false">
      <c r="A148" s="21"/>
      <c r="B148" s="21"/>
      <c r="C148" s="21"/>
      <c r="D148" s="21"/>
      <c r="E148" s="21"/>
      <c r="F148" s="20" t="s">
        <v>187</v>
      </c>
      <c r="G148" s="20"/>
      <c r="H148" s="20"/>
      <c r="I148" s="20"/>
      <c r="J148" s="20"/>
      <c r="K148" s="20"/>
      <c r="L148" s="20"/>
      <c r="M148" s="20"/>
      <c r="N148" s="22"/>
    </row>
    <row r="149" s="1" customFormat="true" ht="14.15" hidden="false" customHeight="true" outlineLevel="0" collapsed="false">
      <c r="A149" s="13" t="s">
        <v>188</v>
      </c>
      <c r="B149" s="14" t="s">
        <v>189</v>
      </c>
      <c r="C149" s="14"/>
      <c r="D149" s="14"/>
      <c r="E149" s="14" t="s">
        <v>190</v>
      </c>
      <c r="F149" s="14"/>
      <c r="G149" s="14"/>
      <c r="H149" s="14"/>
      <c r="I149" s="15" t="n">
        <v>1.964</v>
      </c>
      <c r="J149" s="13" t="s">
        <v>99</v>
      </c>
      <c r="K149" s="16" t="n">
        <v>0</v>
      </c>
      <c r="L149" s="16"/>
      <c r="M149" s="17" t="n">
        <f aca="false">PRODUCT(K149,I149)</f>
        <v>0</v>
      </c>
      <c r="N149" s="18"/>
    </row>
    <row r="150" s="1" customFormat="true" ht="14.15" hidden="false" customHeight="true" outlineLevel="0" collapsed="false">
      <c r="A150" s="19"/>
      <c r="B150" s="19"/>
      <c r="C150" s="19"/>
      <c r="D150" s="19"/>
      <c r="E150" s="19"/>
      <c r="F150" s="20" t="s">
        <v>174</v>
      </c>
      <c r="G150" s="20"/>
      <c r="H150" s="20"/>
      <c r="I150" s="20"/>
      <c r="J150" s="20"/>
      <c r="K150" s="20"/>
      <c r="L150" s="20"/>
      <c r="M150" s="20"/>
      <c r="N150" s="0"/>
    </row>
    <row r="151" s="1" customFormat="true" ht="14.15" hidden="false" customHeight="true" outlineLevel="0" collapsed="false">
      <c r="A151" s="13" t="s">
        <v>191</v>
      </c>
      <c r="B151" s="14" t="s">
        <v>192</v>
      </c>
      <c r="C151" s="14"/>
      <c r="D151" s="14"/>
      <c r="E151" s="14" t="s">
        <v>193</v>
      </c>
      <c r="F151" s="14"/>
      <c r="G151" s="14"/>
      <c r="H151" s="14"/>
      <c r="I151" s="15" t="n">
        <v>65.1855</v>
      </c>
      <c r="J151" s="13" t="s">
        <v>99</v>
      </c>
      <c r="K151" s="16" t="n">
        <v>0</v>
      </c>
      <c r="L151" s="16"/>
      <c r="M151" s="17" t="n">
        <f aca="false">PRODUCT(K151,I151)</f>
        <v>0</v>
      </c>
      <c r="N151" s="18"/>
    </row>
    <row r="152" s="1" customFormat="true" ht="14.15" hidden="false" customHeight="true" outlineLevel="0" collapsed="false">
      <c r="A152" s="19"/>
      <c r="B152" s="19"/>
      <c r="C152" s="19"/>
      <c r="D152" s="19"/>
      <c r="E152" s="23" t="s">
        <v>51</v>
      </c>
      <c r="F152" s="23"/>
      <c r="G152" s="23"/>
      <c r="H152" s="24" t="s">
        <v>169</v>
      </c>
      <c r="I152" s="24"/>
      <c r="J152" s="24"/>
      <c r="K152" s="24"/>
      <c r="L152" s="23" t="n">
        <f aca="false">SUM(M138,M143,M145,M146,M149,M151)</f>
        <v>0</v>
      </c>
      <c r="M152" s="23"/>
      <c r="N152" s="0"/>
    </row>
    <row r="153" customFormat="false" ht="14.15" hidden="false" customHeight="true" outlineLevel="0" collapsed="false">
      <c r="A153" s="19"/>
      <c r="B153" s="19"/>
      <c r="C153" s="19"/>
      <c r="D153" s="19"/>
      <c r="E153" s="19"/>
      <c r="F153" s="19"/>
      <c r="G153" s="19"/>
      <c r="H153" s="19"/>
      <c r="I153" s="25"/>
      <c r="J153" s="19"/>
      <c r="K153" s="19"/>
      <c r="L153" s="19"/>
      <c r="M153" s="19"/>
    </row>
    <row r="154" customFormat="false" ht="14.15" hidden="false" customHeight="true" outlineLevel="0" collapsed="false">
      <c r="A154" s="26" t="s">
        <v>194</v>
      </c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</row>
    <row r="155" customFormat="false" ht="14.15" hidden="false" customHeight="true" outlineLevel="0" collapsed="false">
      <c r="A155" s="13" t="s">
        <v>12</v>
      </c>
      <c r="B155" s="14" t="s">
        <v>195</v>
      </c>
      <c r="C155" s="14"/>
      <c r="D155" s="14"/>
      <c r="E155" s="14" t="s">
        <v>196</v>
      </c>
      <c r="F155" s="14"/>
      <c r="G155" s="14"/>
      <c r="H155" s="14"/>
      <c r="I155" s="15" t="n">
        <v>78.1</v>
      </c>
      <c r="J155" s="13" t="s">
        <v>15</v>
      </c>
      <c r="K155" s="16" t="n">
        <v>0</v>
      </c>
      <c r="L155" s="16"/>
      <c r="M155" s="17" t="n">
        <f aca="false">PRODUCT(K155,I155)</f>
        <v>0</v>
      </c>
      <c r="N155" s="18"/>
    </row>
    <row r="156" customFormat="false" ht="14.15" hidden="false" customHeight="true" outlineLevel="0" collapsed="false">
      <c r="A156" s="19"/>
      <c r="B156" s="19"/>
      <c r="C156" s="19"/>
      <c r="D156" s="19"/>
      <c r="E156" s="23" t="s">
        <v>51</v>
      </c>
      <c r="F156" s="23"/>
      <c r="G156" s="23"/>
      <c r="H156" s="24" t="s">
        <v>194</v>
      </c>
      <c r="I156" s="24"/>
      <c r="J156" s="24"/>
      <c r="K156" s="24"/>
      <c r="L156" s="23" t="n">
        <f aca="false">SUM(M155)</f>
        <v>0</v>
      </c>
      <c r="M156" s="23"/>
    </row>
    <row r="157" customFormat="false" ht="14.15" hidden="false" customHeight="true" outlineLevel="0" collapsed="false">
      <c r="A157" s="19"/>
      <c r="B157" s="19"/>
      <c r="C157" s="19"/>
      <c r="D157" s="19"/>
      <c r="E157" s="19"/>
      <c r="F157" s="19"/>
      <c r="G157" s="19"/>
      <c r="H157" s="19"/>
      <c r="I157" s="25"/>
      <c r="J157" s="19"/>
      <c r="K157" s="19"/>
      <c r="L157" s="19"/>
      <c r="M157" s="19"/>
    </row>
    <row r="158" customFormat="false" ht="14.15" hidden="false" customHeight="true" outlineLevel="0" collapsed="false">
      <c r="A158" s="23" t="s">
        <v>197</v>
      </c>
      <c r="B158" s="23"/>
      <c r="C158" s="23"/>
      <c r="D158" s="23"/>
      <c r="E158" s="23"/>
      <c r="F158" s="23"/>
      <c r="G158" s="24" t="s">
        <v>10</v>
      </c>
      <c r="H158" s="24"/>
      <c r="I158" s="24"/>
      <c r="J158" s="24"/>
      <c r="K158" s="24"/>
      <c r="L158" s="23" t="n">
        <f aca="false">SUM(L156,L152,L132,L92,L83,L45,L28)</f>
        <v>0</v>
      </c>
      <c r="M158" s="23"/>
    </row>
  </sheetData>
  <mergeCells count="352">
    <mergeCell ref="A1:E1"/>
    <mergeCell ref="F1:L1"/>
    <mergeCell ref="A2:H2"/>
    <mergeCell ref="B3:D3"/>
    <mergeCell ref="E3:H3"/>
    <mergeCell ref="K3:L3"/>
    <mergeCell ref="A4:M4"/>
    <mergeCell ref="A5:M5"/>
    <mergeCell ref="A7:M7"/>
    <mergeCell ref="B8:D8"/>
    <mergeCell ref="E8:H8"/>
    <mergeCell ref="K8:L8"/>
    <mergeCell ref="F9:M9"/>
    <mergeCell ref="B10:D10"/>
    <mergeCell ref="E10:H10"/>
    <mergeCell ref="K10:L10"/>
    <mergeCell ref="F11:M11"/>
    <mergeCell ref="B12:D12"/>
    <mergeCell ref="E12:H12"/>
    <mergeCell ref="K12:L12"/>
    <mergeCell ref="F13:M13"/>
    <mergeCell ref="B14:D14"/>
    <mergeCell ref="E14:H14"/>
    <mergeCell ref="K14:L14"/>
    <mergeCell ref="F15:M15"/>
    <mergeCell ref="B16:D16"/>
    <mergeCell ref="E16:H16"/>
    <mergeCell ref="K16:L16"/>
    <mergeCell ref="F17:M17"/>
    <mergeCell ref="B18:D18"/>
    <mergeCell ref="E18:H18"/>
    <mergeCell ref="K18:L18"/>
    <mergeCell ref="B19:D19"/>
    <mergeCell ref="E19:H19"/>
    <mergeCell ref="K19:L19"/>
    <mergeCell ref="A20:A21"/>
    <mergeCell ref="B20:B21"/>
    <mergeCell ref="C20:C21"/>
    <mergeCell ref="D20:D21"/>
    <mergeCell ref="E20:E21"/>
    <mergeCell ref="F20:M20"/>
    <mergeCell ref="N20:N21"/>
    <mergeCell ref="F21:M21"/>
    <mergeCell ref="B22:D22"/>
    <mergeCell ref="E22:H22"/>
    <mergeCell ref="K22:L22"/>
    <mergeCell ref="A23:A24"/>
    <mergeCell ref="B23:B24"/>
    <mergeCell ref="C23:C24"/>
    <mergeCell ref="D23:D24"/>
    <mergeCell ref="E23:E24"/>
    <mergeCell ref="F23:M23"/>
    <mergeCell ref="N23:N24"/>
    <mergeCell ref="F24:M24"/>
    <mergeCell ref="B25:D25"/>
    <mergeCell ref="E25:H25"/>
    <mergeCell ref="K25:L25"/>
    <mergeCell ref="A26:A27"/>
    <mergeCell ref="B26:B27"/>
    <mergeCell ref="C26:C27"/>
    <mergeCell ref="D26:D27"/>
    <mergeCell ref="E26:E27"/>
    <mergeCell ref="F26:M26"/>
    <mergeCell ref="N26:N27"/>
    <mergeCell ref="F27:M27"/>
    <mergeCell ref="E28:G28"/>
    <mergeCell ref="H28:K28"/>
    <mergeCell ref="L28:M28"/>
    <mergeCell ref="B34:D34"/>
    <mergeCell ref="E34:H34"/>
    <mergeCell ref="K34:L34"/>
    <mergeCell ref="A35:M35"/>
    <mergeCell ref="A36:M36"/>
    <mergeCell ref="A38:M38"/>
    <mergeCell ref="B39:D39"/>
    <mergeCell ref="E39:H39"/>
    <mergeCell ref="K39:L39"/>
    <mergeCell ref="A40:A41"/>
    <mergeCell ref="B40:B41"/>
    <mergeCell ref="C40:C41"/>
    <mergeCell ref="D40:D41"/>
    <mergeCell ref="E40:E41"/>
    <mergeCell ref="F40:M40"/>
    <mergeCell ref="N40:N41"/>
    <mergeCell ref="F41:M41"/>
    <mergeCell ref="B42:D42"/>
    <mergeCell ref="E42:H42"/>
    <mergeCell ref="K42:L42"/>
    <mergeCell ref="A43:A44"/>
    <mergeCell ref="B43:B44"/>
    <mergeCell ref="C43:C44"/>
    <mergeCell ref="D43:D44"/>
    <mergeCell ref="E43:E44"/>
    <mergeCell ref="F43:M43"/>
    <mergeCell ref="N43:N44"/>
    <mergeCell ref="F44:M44"/>
    <mergeCell ref="E45:G45"/>
    <mergeCell ref="H45:K45"/>
    <mergeCell ref="L45:M45"/>
    <mergeCell ref="A47:M47"/>
    <mergeCell ref="B48:D48"/>
    <mergeCell ref="E48:H48"/>
    <mergeCell ref="K48:L48"/>
    <mergeCell ref="A49:A50"/>
    <mergeCell ref="B49:B50"/>
    <mergeCell ref="C49:C50"/>
    <mergeCell ref="D49:D50"/>
    <mergeCell ref="E49:E50"/>
    <mergeCell ref="F49:M49"/>
    <mergeCell ref="N49:N50"/>
    <mergeCell ref="F50:M50"/>
    <mergeCell ref="B51:D51"/>
    <mergeCell ref="E51:H51"/>
    <mergeCell ref="K51:L51"/>
    <mergeCell ref="A52:A53"/>
    <mergeCell ref="B52:B53"/>
    <mergeCell ref="C52:C53"/>
    <mergeCell ref="D52:D53"/>
    <mergeCell ref="E52:E53"/>
    <mergeCell ref="F52:M52"/>
    <mergeCell ref="N52:N53"/>
    <mergeCell ref="F53:M53"/>
    <mergeCell ref="B54:D54"/>
    <mergeCell ref="E54:H54"/>
    <mergeCell ref="K54:L54"/>
    <mergeCell ref="A55:A58"/>
    <mergeCell ref="B55:B58"/>
    <mergeCell ref="C55:C58"/>
    <mergeCell ref="D55:D58"/>
    <mergeCell ref="E55:E58"/>
    <mergeCell ref="F55:M55"/>
    <mergeCell ref="N55:N58"/>
    <mergeCell ref="F56:M56"/>
    <mergeCell ref="F57:M57"/>
    <mergeCell ref="F58:M58"/>
    <mergeCell ref="B59:D59"/>
    <mergeCell ref="E59:H59"/>
    <mergeCell ref="K59:L59"/>
    <mergeCell ref="F60:M60"/>
    <mergeCell ref="B61:D61"/>
    <mergeCell ref="E61:H61"/>
    <mergeCell ref="K61:L61"/>
    <mergeCell ref="A62:A63"/>
    <mergeCell ref="B62:B63"/>
    <mergeCell ref="C62:C63"/>
    <mergeCell ref="D62:D63"/>
    <mergeCell ref="E62:E63"/>
    <mergeCell ref="F62:M62"/>
    <mergeCell ref="N62:N63"/>
    <mergeCell ref="F63:M63"/>
    <mergeCell ref="B64:D64"/>
    <mergeCell ref="E64:H64"/>
    <mergeCell ref="K64:L64"/>
    <mergeCell ref="F65:M65"/>
    <mergeCell ref="B67:D67"/>
    <mergeCell ref="E67:H67"/>
    <mergeCell ref="K67:L67"/>
    <mergeCell ref="A68:M68"/>
    <mergeCell ref="A69:M69"/>
    <mergeCell ref="B71:D71"/>
    <mergeCell ref="E71:H71"/>
    <mergeCell ref="K71:L71"/>
    <mergeCell ref="F72:M72"/>
    <mergeCell ref="B73:D73"/>
    <mergeCell ref="E73:H73"/>
    <mergeCell ref="K73:L73"/>
    <mergeCell ref="F74:M74"/>
    <mergeCell ref="B76:D76"/>
    <mergeCell ref="E76:H76"/>
    <mergeCell ref="K76:L76"/>
    <mergeCell ref="A77:A78"/>
    <mergeCell ref="B77:B78"/>
    <mergeCell ref="C77:C78"/>
    <mergeCell ref="D77:D78"/>
    <mergeCell ref="E77:E78"/>
    <mergeCell ref="F77:M77"/>
    <mergeCell ref="N77:N78"/>
    <mergeCell ref="F78:M78"/>
    <mergeCell ref="B79:D79"/>
    <mergeCell ref="E79:H79"/>
    <mergeCell ref="K79:L79"/>
    <mergeCell ref="A80:A81"/>
    <mergeCell ref="B80:B81"/>
    <mergeCell ref="C80:C81"/>
    <mergeCell ref="D80:D81"/>
    <mergeCell ref="E80:E81"/>
    <mergeCell ref="F80:M80"/>
    <mergeCell ref="N80:N81"/>
    <mergeCell ref="F81:M81"/>
    <mergeCell ref="B82:D82"/>
    <mergeCell ref="E82:H82"/>
    <mergeCell ref="K82:L82"/>
    <mergeCell ref="E83:G83"/>
    <mergeCell ref="H83:K83"/>
    <mergeCell ref="L83:M83"/>
    <mergeCell ref="A85:M85"/>
    <mergeCell ref="B86:D86"/>
    <mergeCell ref="E86:H86"/>
    <mergeCell ref="K86:L86"/>
    <mergeCell ref="F87:M87"/>
    <mergeCell ref="B88:D88"/>
    <mergeCell ref="E88:H88"/>
    <mergeCell ref="K88:L88"/>
    <mergeCell ref="F89:M89"/>
    <mergeCell ref="B90:D90"/>
    <mergeCell ref="E90:H90"/>
    <mergeCell ref="K90:L90"/>
    <mergeCell ref="F91:M91"/>
    <mergeCell ref="E92:G92"/>
    <mergeCell ref="H92:K92"/>
    <mergeCell ref="L92:M92"/>
    <mergeCell ref="B100:D100"/>
    <mergeCell ref="E100:H100"/>
    <mergeCell ref="K100:L100"/>
    <mergeCell ref="A101:M101"/>
    <mergeCell ref="A102:M102"/>
    <mergeCell ref="A104:M104"/>
    <mergeCell ref="B105:D105"/>
    <mergeCell ref="E105:H105"/>
    <mergeCell ref="K105:L105"/>
    <mergeCell ref="A106:A107"/>
    <mergeCell ref="B106:B107"/>
    <mergeCell ref="C106:C107"/>
    <mergeCell ref="D106:D107"/>
    <mergeCell ref="E106:E107"/>
    <mergeCell ref="F106:M106"/>
    <mergeCell ref="N106:N107"/>
    <mergeCell ref="F107:M107"/>
    <mergeCell ref="B108:D108"/>
    <mergeCell ref="E108:H108"/>
    <mergeCell ref="K108:L108"/>
    <mergeCell ref="A109:A110"/>
    <mergeCell ref="B109:B110"/>
    <mergeCell ref="C109:C110"/>
    <mergeCell ref="D109:D110"/>
    <mergeCell ref="E109:E110"/>
    <mergeCell ref="F109:M109"/>
    <mergeCell ref="N109:N110"/>
    <mergeCell ref="F110:M110"/>
    <mergeCell ref="B111:D111"/>
    <mergeCell ref="E111:H111"/>
    <mergeCell ref="K111:L111"/>
    <mergeCell ref="F112:M112"/>
    <mergeCell ref="B113:D113"/>
    <mergeCell ref="E113:H113"/>
    <mergeCell ref="K113:L113"/>
    <mergeCell ref="A114:A118"/>
    <mergeCell ref="B114:B118"/>
    <mergeCell ref="C114:C118"/>
    <mergeCell ref="D114:D118"/>
    <mergeCell ref="E114:E118"/>
    <mergeCell ref="F114:M114"/>
    <mergeCell ref="N114:N118"/>
    <mergeCell ref="F115:M115"/>
    <mergeCell ref="F116:M116"/>
    <mergeCell ref="F117:M117"/>
    <mergeCell ref="F118:M118"/>
    <mergeCell ref="B119:D119"/>
    <mergeCell ref="E119:H119"/>
    <mergeCell ref="K119:L119"/>
    <mergeCell ref="A120:A121"/>
    <mergeCell ref="B120:B121"/>
    <mergeCell ref="C120:C121"/>
    <mergeCell ref="D120:D121"/>
    <mergeCell ref="E120:E121"/>
    <mergeCell ref="F120:M120"/>
    <mergeCell ref="N120:N121"/>
    <mergeCell ref="F121:M121"/>
    <mergeCell ref="B122:D122"/>
    <mergeCell ref="E122:H122"/>
    <mergeCell ref="K122:L122"/>
    <mergeCell ref="F123:M123"/>
    <mergeCell ref="B124:D124"/>
    <mergeCell ref="E124:H124"/>
    <mergeCell ref="K124:L124"/>
    <mergeCell ref="A125:A127"/>
    <mergeCell ref="B125:B127"/>
    <mergeCell ref="C125:C127"/>
    <mergeCell ref="D125:D127"/>
    <mergeCell ref="E125:E127"/>
    <mergeCell ref="F125:M125"/>
    <mergeCell ref="N125:N127"/>
    <mergeCell ref="F126:M126"/>
    <mergeCell ref="F127:M127"/>
    <mergeCell ref="B128:D128"/>
    <mergeCell ref="E128:H128"/>
    <mergeCell ref="K128:L128"/>
    <mergeCell ref="F129:M129"/>
    <mergeCell ref="B130:D130"/>
    <mergeCell ref="E130:H130"/>
    <mergeCell ref="K130:L130"/>
    <mergeCell ref="F131:M131"/>
    <mergeCell ref="E132:G132"/>
    <mergeCell ref="H132:K132"/>
    <mergeCell ref="L132:M132"/>
    <mergeCell ref="B133:D133"/>
    <mergeCell ref="E133:H133"/>
    <mergeCell ref="K133:L133"/>
    <mergeCell ref="A134:M134"/>
    <mergeCell ref="A135:M135"/>
    <mergeCell ref="A137:M137"/>
    <mergeCell ref="B138:D138"/>
    <mergeCell ref="E138:H138"/>
    <mergeCell ref="K138:L138"/>
    <mergeCell ref="A139:A142"/>
    <mergeCell ref="B139:B142"/>
    <mergeCell ref="C139:C142"/>
    <mergeCell ref="D139:D142"/>
    <mergeCell ref="E139:E142"/>
    <mergeCell ref="F139:M139"/>
    <mergeCell ref="N139:N142"/>
    <mergeCell ref="F140:M140"/>
    <mergeCell ref="F141:M141"/>
    <mergeCell ref="F142:M142"/>
    <mergeCell ref="B143:D143"/>
    <mergeCell ref="E143:H143"/>
    <mergeCell ref="K143:L143"/>
    <mergeCell ref="F144:M144"/>
    <mergeCell ref="B145:D145"/>
    <mergeCell ref="E145:H145"/>
    <mergeCell ref="K145:L145"/>
    <mergeCell ref="B146:D146"/>
    <mergeCell ref="E146:H146"/>
    <mergeCell ref="K146:L146"/>
    <mergeCell ref="A147:A148"/>
    <mergeCell ref="B147:B148"/>
    <mergeCell ref="C147:C148"/>
    <mergeCell ref="D147:D148"/>
    <mergeCell ref="E147:E148"/>
    <mergeCell ref="F147:M147"/>
    <mergeCell ref="N147:N148"/>
    <mergeCell ref="F148:M148"/>
    <mergeCell ref="B149:D149"/>
    <mergeCell ref="E149:H149"/>
    <mergeCell ref="K149:L149"/>
    <mergeCell ref="F150:M150"/>
    <mergeCell ref="B151:D151"/>
    <mergeCell ref="E151:H151"/>
    <mergeCell ref="K151:L151"/>
    <mergeCell ref="E152:G152"/>
    <mergeCell ref="H152:K152"/>
    <mergeCell ref="L152:M152"/>
    <mergeCell ref="A154:M154"/>
    <mergeCell ref="B155:D155"/>
    <mergeCell ref="E155:H155"/>
    <mergeCell ref="K155:L155"/>
    <mergeCell ref="E156:G156"/>
    <mergeCell ref="H156:K156"/>
    <mergeCell ref="L156:M156"/>
    <mergeCell ref="A158:F158"/>
    <mergeCell ref="G158:K158"/>
    <mergeCell ref="L158:M158"/>
  </mergeCells>
  <printOptions headings="false" gridLines="false" gridLinesSet="true" horizontalCentered="false" verticalCentered="false"/>
  <pageMargins left="0.984027777777778" right="0.196527777777778" top="0.590277777777778" bottom="0.196527777777778" header="0.511805555555555" footer="0.511805555555555"/>
  <pageSetup paperSize="9" scale="115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LibreOffice/5.1.5.2$Windows_X86_64 LibreOffice_project/7a864d8825610a8c07cfc3bc01dd4fce6a9447e5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2019-01-16T08:36:50Z</dcterms:created>
  <dc:creator/>
  <dc:description/>
  <dc:language>cs-CZ</dc:language>
  <cp:lastModifiedBy/>
  <cp:lastPrinted>2019-01-23T08:00:24Z</cp:lastPrinted>
  <dcterms:modified xsi:type="dcterms:W3CDTF">2019-01-23T08:00:49Z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