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987" activeTab="0"/>
  </bookViews>
  <sheets>
    <sheet name="List1" sheetId="1" r:id="rId1"/>
  </sheets>
  <definedNames/>
  <calcPr calcId="145621"/>
  <extLst/>
</workbook>
</file>

<file path=xl/sharedStrings.xml><?xml version="1.0" encoding="utf-8"?>
<sst xmlns="http://schemas.openxmlformats.org/spreadsheetml/2006/main" count="102" uniqueCount="67">
  <si>
    <t xml:space="preserve">Modelová situace – pro veřejnou zakázku „Poskytovatel telekomunikačních služeb pro město Nové Město na Moravě – část A </t>
  </si>
  <si>
    <t xml:space="preserve"> Hlasové a datové služby mobilní a pevné telefonní sítě</t>
  </si>
  <si>
    <t>Název položky a popis</t>
  </si>
  <si>
    <t>předpokládané množství</t>
  </si>
  <si>
    <t>doplňte prosím cenu za jednotku</t>
  </si>
  <si>
    <t>cena celkem</t>
  </si>
  <si>
    <t>Tarif A – hlasové služby v rámci ČR bez dat</t>
  </si>
  <si>
    <t>počet SIM</t>
  </si>
  <si>
    <t>Bližší popis:</t>
  </si>
  <si>
    <t>V rámci tarifu A požadujeme volání za jednotnou sazbu v rámci celé ČR, volání zdarma v rámci firemní VPN sítě, zasílání SMS. Nad rámec budou hrazeny pouze další odebrané služby jako MMS, roamingové volání a SMS, mezinárodní volání, Premium SMS, auditextové služby, atd. Součástí tarifu není datový provoz do internetu.</t>
  </si>
  <si>
    <t>počet provolaných minut</t>
  </si>
  <si>
    <t>Požadováno:</t>
  </si>
  <si>
    <t>Požadujeme vyplnit cenu za paušál jedné SIM karty v námi popisovaném tarifu A, dále cenu za 1 minutu hovoru v rámci sítí ČR, cenu 1 sms v rámci tohoto tarifu. Tarifikace volání v ČR – první minuta celá a dále po sekundách.</t>
  </si>
  <si>
    <t>počet zaslaných sms</t>
  </si>
  <si>
    <t>Tarif A1 – hlasové služby v rámci ČR bez dat                    – neomezené volání</t>
  </si>
  <si>
    <t>Hlasový tarif s neomezeným voláním a SMS do všech sítí v rámci ČR v ceně měsíčního paušálního tarifu. Nad rámec tarifu budou hrazeny pouze další odebrané služby jako MMS, roamingové volání a SMS, mezinárodní volání, Premium SMS, audiotexové služby atd.
Součástí tarifu není datový provoz do internetu.</t>
  </si>
  <si>
    <t>Požadujeme vyplnit cenu za paušál jedné SIM karty v námi popisovaném tarifu A1.</t>
  </si>
  <si>
    <t>Tarif B – hlasové služby v rámci ČR  s  daty FUP 200 MB</t>
  </si>
  <si>
    <t>V rámci tarifu B požadujeme volání za jednotnou sazbu v rámci celé ČR, volání zdarma v rámci firemní VPN sítě, zasílání SMS a dále datové služby o objemu 200 MB na měsíc.</t>
  </si>
  <si>
    <t>Požadujeme vyplnit cenu za paušál jedné SIM karty v námi popisovaném tarifu B, cenu za 1 minutu hovoru v rámci sítí ČR, cenu 1 sms v rámci tohoto tarifu. V měsíčním paušálu bude zahrnuta cena za poskytnutá data 200 MB / měsíc. Tarifikace volání v ČR – první minuta celá a dále po sekundách.</t>
  </si>
  <si>
    <t>Tarif B1 – hlasové služby v rámci ČR  s  daty FUP 200 MB – neomezené volání</t>
  </si>
  <si>
    <t>Hlasový tarif s neomezeným voláním a SMS do všech sítí v rámci ČR, daty FUP 200 MB v ceně měsíčního paušálního tarifu. Nad rámec tarifu budou hrazeny pouze další odebrané služby jako MMS, roamingové volání a SMS, mezinárodní volání, Premium SMS, audiotexové služby atd.</t>
  </si>
  <si>
    <t>Požadujeme vyplnit cenu za paušál jedné SIM karty v námi popisovaném tarifu B1. V měsíčním paušálu bude zahrnuto neomezené volání a SMS do všech sítí v rámci ČR, a cena za poskytnutá data FUP 200 MB / měsíc. Tarifikace volání v ČR – první minuta celá a dále po sekundách.</t>
  </si>
  <si>
    <t>Tarif C – hlasové služby v rámci ČR  s  daty FUP 1,5 GB</t>
  </si>
  <si>
    <t>V rámci tarifu C požadujeme volání za jednotnou sazbu v rámci celé ČR, volání zdarma v rámci firemní VPN sítě, zasílání SMS a dále datové služby FUP o objemu 1,5 GB na měsíc.</t>
  </si>
  <si>
    <t>Požadujeme vyplnit cenu za paušál jedné SIM karty v námi popisovaném tarifu C, cenu za 1 minutu hovoru v rámci sítí ČR, cenu 1 sms v rámci tohoto tarifu. V měsíčním paušálu bude zahrnuta cena za poskytnutá data FUP 1,5 GB / měsíc. Tarifikace volání v ČR – první minuta celá a dále po sekundách.</t>
  </si>
  <si>
    <t>Tarif C1 – hlasové služby v rámci ČR  s  daty FUP 1,5 GB – neomezené volání</t>
  </si>
  <si>
    <t>Hlasový tarif s neomezeným voláním a SMS do všech sítí v rámci ČR, daty FUP 1,5 GB v ceně měsíčního paušálního tarifu. Nad rámec tarifu budou hrazeny pouze další odebrané služby jako MMS, roamingové volání a SMS, mezinárodní volání, Premium SMS, audiotexové služby atd.</t>
  </si>
  <si>
    <t>Požadujeme vyplnit cenu za paušál jedné SIM karty v námi popisovaném tarifu C1. V měsíčním paušálu bude zahrnuta cena za neomezené volání do všech sítí v rámci ČR a SMS, dále cena za poskytnutá data FUP 1,5 GB / měsíc. Tarifikace volání v ČR – první minuta celá a dále po sekundách.</t>
  </si>
  <si>
    <t>Tarif D – hlasové služby v rámci ČR  s  daty FUP 3 GB</t>
  </si>
  <si>
    <t>V rámci tarifu D požadujeme volání za jednotnou sazbu v rámci celé ČR, volání zdarma v rámci firemní VPN sítě, zasílání SMS a dále datové služby FUP o objemu 3 GB na měsíc.</t>
  </si>
  <si>
    <t>Požadujeme vyplnit cenu za paušál jedné SIM karty v námi popisovaném tarifu D, cenu za 1 minutu hovoru v rámci sítí ČR, cenu 1 sms v rámci tohoto tarifu. V měsíčním paušálu bude zahrnuta cena za poskytnutá data FUP 3 GB / měsíc. Tarifikace volání v ČR – první minuta celá a dále po sekundách.</t>
  </si>
  <si>
    <t>Tarif D1 – hlasové služby v rámci ČR  s  daty FUP 3 GB – neomezené volání</t>
  </si>
  <si>
    <t>Hlasový tarif s neomezeným voláním a SMS do všech sítí v rámci ČR, daty FUP 3 GB v ceně měsíčního paušálního tarifu. Nad rámec tarifu budou hrazeny pouze další odebrané služby jako MMS, roamingové volání a SMS, mezinárodní volání, Premium SMS, audiotexové služby atd.</t>
  </si>
  <si>
    <t>Požadujeme vyplnit cenu za paušál jedné SIM karty v námi popisovaném tarifu D1. V měsíčním paušálu bude zahrnuta cena za neomezené volání do všech sítí v rámci ČR a SMS, dále cena za poskytnutá data FUP 3 GB / měsíc. Tarifikace volání v ČR – první minuta celá a dále po sekundách.</t>
  </si>
  <si>
    <t>Tarif E – datový tarif pro tablety a notebooky</t>
  </si>
  <si>
    <t/>
  </si>
  <si>
    <t>Datový tarif pro tablety a notebooky.</t>
  </si>
  <si>
    <t>Požadujeme vyplnit cenut pro následující datové služby:</t>
  </si>
  <si>
    <t xml:space="preserve"> - objem dat 3 GB</t>
  </si>
  <si>
    <t xml:space="preserve"> - objem dat 10 GB</t>
  </si>
  <si>
    <t xml:space="preserve"> - neomezený objem dat</t>
  </si>
  <si>
    <t>Tarif F – M2M (Machine to Machine)</t>
  </si>
  <si>
    <t xml:space="preserve">Speciální tarif umožňující automatickou komunikaci zařízení a systému bez potřeby obsluhy (data, hlas, fax) </t>
  </si>
  <si>
    <t>Cena celkem pro hlasové a datové služby v mobilní sítí</t>
  </si>
  <si>
    <t>Tarif pro hlasové služby pevných linek</t>
  </si>
  <si>
    <t>Doplňte poplatek za užívání linky vč. DPH</t>
  </si>
  <si>
    <t>poplatek za používání digitální linky ISDN 30 nebo SIP telefonní číslo 566 598 xxx</t>
  </si>
  <si>
    <t>poplatek za používání přípojky  566 616 150</t>
  </si>
  <si>
    <t>poplatek za používání přípojky  566 617 201</t>
  </si>
  <si>
    <t>poplatek za používání přípojky  566 617 202</t>
  </si>
  <si>
    <t>poplatek za používání přípojky  566 617 831</t>
  </si>
  <si>
    <t>poplatek za používání přípojky  566 617 904</t>
  </si>
  <si>
    <t>poplatek za používání přípojky  566 617 905</t>
  </si>
  <si>
    <t>poplatek za používání přípojky  566 618 553</t>
  </si>
  <si>
    <t>počet spojení</t>
  </si>
  <si>
    <t>cena za provolanou jednotku</t>
  </si>
  <si>
    <t>cena celkem za službu</t>
  </si>
  <si>
    <t>Místní volání</t>
  </si>
  <si>
    <t>Dálkové volání</t>
  </si>
  <si>
    <t>mobilní síť ČR</t>
  </si>
  <si>
    <t>bílá linka 840 / 841 /848</t>
  </si>
  <si>
    <t>Modrá linka</t>
  </si>
  <si>
    <t>Neveřejné sítě</t>
  </si>
  <si>
    <t>Informační linky</t>
  </si>
  <si>
    <t>Cena celkem za služby pevných linek</t>
  </si>
  <si>
    <t>Cena celkem pro část A veřejné zakázky vč. DPH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</si>
</sst>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8">
    <font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2"/>
      <color rgb="FF000000"/>
      <name val="Segoe UI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b/>
      <sz val="9"/>
      <name val="Arial"/>
      <family val="2"/>
    </font>
    <font>
      <b/>
      <sz val="12"/>
      <name val="Arial Black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</borders>
  <cellStyleXfs count="34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</cellStyleXfs>
  <cellXfs count="86">
    <xf numFmtId="164" fontId="0" fillId="0" borderId="0" xfId="0" applyAlignment="1" applyProtection="1">
      <alignment/>
      <protection hidden="1"/>
    </xf>
    <xf numFmtId="164" fontId="1" fillId="0" borderId="0" xfId="0" applyFont="1" applyAlignment="1" applyProtection="1">
      <alignment/>
      <protection hidden="1"/>
    </xf>
    <xf numFmtId="164" fontId="0" fillId="0" borderId="0" xfId="0" applyAlignment="1" applyProtection="1">
      <alignment/>
      <protection hidden="1"/>
    </xf>
    <xf numFmtId="164" fontId="2" fillId="0" borderId="0" xfId="0" applyFont="1" applyBorder="1" applyAlignment="1" applyProtection="1">
      <alignment horizontal="center" vertical="center" wrapText="1"/>
      <protection hidden="1"/>
    </xf>
    <xf numFmtId="164" fontId="3" fillId="0" borderId="0" xfId="0" applyFont="1" applyBorder="1" applyAlignment="1" applyProtection="1">
      <alignment horizontal="center" vertical="center" wrapText="1"/>
      <protection hidden="1"/>
    </xf>
    <xf numFmtId="164" fontId="3" fillId="0" borderId="0" xfId="0" applyFont="1" applyAlignment="1" applyProtection="1">
      <alignment horizontal="center" vertical="center" wrapText="1"/>
      <protection hidden="1"/>
    </xf>
    <xf numFmtId="164" fontId="0" fillId="0" borderId="0" xfId="0" applyFont="1" applyAlignment="1" applyProtection="1">
      <alignment/>
      <protection hidden="1"/>
    </xf>
    <xf numFmtId="164" fontId="0" fillId="0" borderId="0" xfId="0" applyFont="1" applyBorder="1" applyAlignment="1" applyProtection="1">
      <alignment horizontal="center" vertical="center" wrapText="1"/>
      <protection hidden="1"/>
    </xf>
    <xf numFmtId="164" fontId="0" fillId="0" borderId="0" xfId="0" applyFont="1" applyAlignment="1" applyProtection="1">
      <alignment horizontal="center" wrapText="1"/>
      <protection hidden="1"/>
    </xf>
    <xf numFmtId="164" fontId="0" fillId="0" borderId="0" xfId="0" applyFont="1" applyAlignment="1" applyProtection="1">
      <alignment horizontal="center"/>
      <protection hidden="1"/>
    </xf>
    <xf numFmtId="164" fontId="4" fillId="0" borderId="1" xfId="0" applyFont="1" applyBorder="1" applyAlignment="1" applyProtection="1">
      <alignment/>
      <protection hidden="1"/>
    </xf>
    <xf numFmtId="164" fontId="0" fillId="0" borderId="1" xfId="0" applyBorder="1" applyAlignment="1" applyProtection="1">
      <alignment horizontal="center" vertical="center"/>
      <protection hidden="1"/>
    </xf>
    <xf numFmtId="164" fontId="1" fillId="0" borderId="2" xfId="0" applyFont="1" applyBorder="1" applyAlignment="1" applyProtection="1">
      <alignment horizontal="center" vertical="center" wrapText="1"/>
      <protection hidden="1"/>
    </xf>
    <xf numFmtId="164" fontId="0" fillId="0" borderId="2" xfId="0" applyBorder="1" applyAlignment="1" applyProtection="1">
      <alignment vertical="center"/>
      <protection hidden="1"/>
    </xf>
    <xf numFmtId="165" fontId="0" fillId="0" borderId="3" xfId="0" applyBorder="1" applyAlignment="1" applyProtection="1">
      <alignment vertical="center"/>
      <protection hidden="1"/>
    </xf>
    <xf numFmtId="164" fontId="5" fillId="0" borderId="4" xfId="0" applyFont="1" applyBorder="1" applyAlignment="1" applyProtection="1">
      <alignment/>
      <protection hidden="1"/>
    </xf>
    <xf numFmtId="164" fontId="0" fillId="0" borderId="4" xfId="0" applyFont="1" applyBorder="1" applyAlignment="1" applyProtection="1">
      <alignment wrapText="1"/>
      <protection hidden="1"/>
    </xf>
    <xf numFmtId="164" fontId="0" fillId="0" borderId="5" xfId="0" applyBorder="1" applyAlignment="1" applyProtection="1">
      <alignment horizontal="center" vertical="center" wrapText="1"/>
      <protection hidden="1"/>
    </xf>
    <xf numFmtId="164" fontId="1" fillId="0" borderId="3" xfId="0" applyFont="1" applyBorder="1" applyAlignment="1" applyProtection="1">
      <alignment horizontal="center" vertical="center" wrapText="1"/>
      <protection hidden="1"/>
    </xf>
    <xf numFmtId="164" fontId="0" fillId="0" borderId="3" xfId="0" applyBorder="1" applyAlignment="1" applyProtection="1">
      <alignment vertical="center"/>
      <protection hidden="1"/>
    </xf>
    <xf numFmtId="164" fontId="0" fillId="0" borderId="4" xfId="0" applyBorder="1" applyAlignment="1" applyProtection="1">
      <alignment horizontal="center"/>
      <protection hidden="1"/>
    </xf>
    <xf numFmtId="164" fontId="1" fillId="0" borderId="6" xfId="0" applyFont="1" applyBorder="1" applyAlignment="1" applyProtection="1">
      <alignment horizontal="center"/>
      <protection hidden="1"/>
    </xf>
    <xf numFmtId="164" fontId="0" fillId="0" borderId="6" xfId="0" applyBorder="1" applyAlignment="1" applyProtection="1">
      <alignment/>
      <protection hidden="1"/>
    </xf>
    <xf numFmtId="164" fontId="0" fillId="0" borderId="7" xfId="0" applyFont="1" applyBorder="1" applyAlignment="1" applyProtection="1">
      <alignment wrapText="1"/>
      <protection hidden="1"/>
    </xf>
    <xf numFmtId="164" fontId="0" fillId="0" borderId="7" xfId="0" applyBorder="1" applyAlignment="1" applyProtection="1">
      <alignment horizontal="center" vertical="top" wrapText="1"/>
      <protection hidden="1"/>
    </xf>
    <xf numFmtId="164" fontId="1" fillId="0" borderId="8" xfId="0" applyFont="1" applyBorder="1" applyAlignment="1" applyProtection="1">
      <alignment horizontal="center" vertical="top" wrapText="1"/>
      <protection hidden="1"/>
    </xf>
    <xf numFmtId="164" fontId="0" fillId="0" borderId="8" xfId="0" applyBorder="1" applyAlignment="1" applyProtection="1">
      <alignment/>
      <protection hidden="1"/>
    </xf>
    <xf numFmtId="164" fontId="4" fillId="0" borderId="1" xfId="0" applyFont="1" applyBorder="1" applyAlignment="1" applyProtection="1">
      <alignment wrapText="1"/>
      <protection hidden="1"/>
    </xf>
    <xf numFmtId="165" fontId="0" fillId="0" borderId="2" xfId="0" applyBorder="1" applyAlignment="1" applyProtection="1">
      <alignment vertical="center"/>
      <protection hidden="1"/>
    </xf>
    <xf numFmtId="164" fontId="0" fillId="0" borderId="4" xfId="0" applyFont="1" applyBorder="1" applyAlignment="1" applyProtection="1">
      <alignment wrapText="1"/>
      <protection hidden="1"/>
    </xf>
    <xf numFmtId="164" fontId="0" fillId="0" borderId="5" xfId="0" applyBorder="1" applyAlignment="1" applyProtection="1">
      <alignment horizontal="center" wrapText="1"/>
      <protection hidden="1"/>
    </xf>
    <xf numFmtId="164" fontId="0" fillId="0" borderId="3" xfId="0" applyBorder="1" applyAlignment="1" applyProtection="1">
      <alignment/>
      <protection hidden="1"/>
    </xf>
    <xf numFmtId="164" fontId="0" fillId="0" borderId="3" xfId="0" applyBorder="1" applyAlignment="1" applyProtection="1">
      <alignment/>
      <protection hidden="1"/>
    </xf>
    <xf numFmtId="164" fontId="0" fillId="0" borderId="0" xfId="0" applyAlignment="1" applyProtection="1">
      <alignment vertical="center"/>
      <protection hidden="1"/>
    </xf>
    <xf numFmtId="164" fontId="0" fillId="0" borderId="0" xfId="0" applyAlignment="1" applyProtection="1">
      <alignment vertical="center"/>
      <protection hidden="1"/>
    </xf>
    <xf numFmtId="164" fontId="0" fillId="0" borderId="4" xfId="0" applyFont="1" applyBorder="1" applyAlignment="1" applyProtection="1">
      <alignment vertical="top" wrapText="1"/>
      <protection hidden="1"/>
    </xf>
    <xf numFmtId="164" fontId="0" fillId="0" borderId="3" xfId="0" applyBorder="1" applyAlignment="1" applyProtection="1">
      <alignment vertical="center"/>
      <protection hidden="1"/>
    </xf>
    <xf numFmtId="165" fontId="0" fillId="0" borderId="9" xfId="0" applyBorder="1" applyAlignment="1" applyProtection="1">
      <alignment horizontal="right" vertical="center"/>
      <protection hidden="1"/>
    </xf>
    <xf numFmtId="164" fontId="0" fillId="0" borderId="9" xfId="0" applyBorder="1" applyAlignment="1" applyProtection="1">
      <alignment horizontal="center" vertical="center"/>
      <protection hidden="1"/>
    </xf>
    <xf numFmtId="165" fontId="0" fillId="0" borderId="9" xfId="0" applyBorder="1" applyAlignment="1" applyProtection="1">
      <alignment vertical="center"/>
      <protection hidden="1"/>
    </xf>
    <xf numFmtId="164" fontId="4" fillId="0" borderId="10" xfId="0" applyFont="1" applyBorder="1" applyAlignment="1" applyProtection="1">
      <alignment/>
      <protection hidden="1"/>
    </xf>
    <xf numFmtId="164" fontId="0" fillId="0" borderId="11" xfId="0" applyFont="1" applyBorder="1" applyAlignment="1" applyProtection="1">
      <alignment vertical="center"/>
      <protection hidden="1"/>
    </xf>
    <xf numFmtId="164" fontId="1" fillId="0" borderId="11" xfId="0" applyFont="1" applyBorder="1" applyAlignment="1" applyProtection="1">
      <alignment vertical="center"/>
      <protection hidden="1"/>
    </xf>
    <xf numFmtId="164" fontId="0" fillId="0" borderId="10" xfId="0" applyBorder="1" applyAlignment="1" applyProtection="1">
      <alignment vertical="center"/>
      <protection hidden="1"/>
    </xf>
    <xf numFmtId="164" fontId="0" fillId="0" borderId="9" xfId="0" applyBorder="1" applyAlignment="1" applyProtection="1">
      <alignment vertical="center"/>
      <protection hidden="1"/>
    </xf>
    <xf numFmtId="164" fontId="5" fillId="0" borderId="12" xfId="0" applyFont="1" applyBorder="1" applyAlignment="1" applyProtection="1">
      <alignment/>
      <protection hidden="1"/>
    </xf>
    <xf numFmtId="164" fontId="0" fillId="0" borderId="12" xfId="0" applyBorder="1" applyAlignment="1" applyProtection="1">
      <alignment vertical="center"/>
      <protection hidden="1"/>
    </xf>
    <xf numFmtId="164" fontId="0" fillId="0" borderId="12" xfId="0" applyFont="1" applyBorder="1" applyAlignment="1" applyProtection="1">
      <alignment/>
      <protection hidden="1"/>
    </xf>
    <xf numFmtId="164" fontId="0" fillId="0" borderId="13" xfId="0" applyBorder="1" applyAlignment="1" applyProtection="1">
      <alignment horizontal="center" vertical="center"/>
      <protection hidden="1"/>
    </xf>
    <xf numFmtId="164" fontId="1" fillId="0" borderId="13" xfId="0" applyFont="1" applyBorder="1" applyAlignment="1" applyProtection="1">
      <alignment vertical="center"/>
      <protection hidden="1"/>
    </xf>
    <xf numFmtId="164" fontId="0" fillId="0" borderId="9" xfId="0" applyBorder="1" applyAlignment="1" applyProtection="1">
      <alignment vertical="center"/>
      <protection hidden="1"/>
    </xf>
    <xf numFmtId="164" fontId="0" fillId="0" borderId="14" xfId="0" applyFont="1" applyBorder="1" applyAlignment="1" applyProtection="1">
      <alignment/>
      <protection hidden="1"/>
    </xf>
    <xf numFmtId="164" fontId="0" fillId="0" borderId="15" xfId="0" applyBorder="1" applyAlignment="1" applyProtection="1">
      <alignment horizontal="center" vertical="center"/>
      <protection hidden="1"/>
    </xf>
    <xf numFmtId="164" fontId="1" fillId="0" borderId="15" xfId="0" applyFont="1" applyBorder="1" applyAlignment="1" applyProtection="1">
      <alignment vertical="center"/>
      <protection hidden="1"/>
    </xf>
    <xf numFmtId="164" fontId="0" fillId="0" borderId="14" xfId="0" applyFont="1" applyBorder="1" applyAlignment="1" applyProtection="1">
      <alignment vertical="center"/>
      <protection hidden="1"/>
    </xf>
    <xf numFmtId="164" fontId="0" fillId="0" borderId="0" xfId="0" applyFont="1" applyAlignment="1" applyProtection="1">
      <alignment/>
      <protection hidden="1"/>
    </xf>
    <xf numFmtId="164" fontId="1" fillId="0" borderId="9" xfId="0" applyFont="1" applyBorder="1" applyAlignment="1" applyProtection="1">
      <alignment horizontal="center" vertical="center"/>
      <protection hidden="1"/>
    </xf>
    <xf numFmtId="164" fontId="0" fillId="0" borderId="9" xfId="0" applyBorder="1" applyAlignment="1" applyProtection="1">
      <alignment horizontal="center" vertical="center"/>
      <protection hidden="1"/>
    </xf>
    <xf numFmtId="165" fontId="0" fillId="0" borderId="3" xfId="0" applyBorder="1" applyAlignment="1" applyProtection="1">
      <alignment horizontal="right" vertical="center"/>
      <protection hidden="1"/>
    </xf>
    <xf numFmtId="164" fontId="0" fillId="0" borderId="0" xfId="0" applyFont="1" applyAlignment="1" applyProtection="1">
      <alignment/>
      <protection hidden="1"/>
    </xf>
    <xf numFmtId="164" fontId="4" fillId="0" borderId="5" xfId="0" applyFont="1" applyBorder="1" applyAlignment="1" applyProtection="1">
      <alignment/>
      <protection hidden="1"/>
    </xf>
    <xf numFmtId="164" fontId="4" fillId="0" borderId="13" xfId="0" applyFont="1" applyBorder="1" applyAlignment="1" applyProtection="1">
      <alignment/>
      <protection hidden="1"/>
    </xf>
    <xf numFmtId="164" fontId="4" fillId="0" borderId="13" xfId="0" applyFont="1" applyBorder="1" applyAlignment="1" applyProtection="1">
      <alignment/>
      <protection hidden="1"/>
    </xf>
    <xf numFmtId="165" fontId="4" fillId="0" borderId="3" xfId="0" applyFont="1" applyBorder="1" applyAlignment="1" applyProtection="1">
      <alignment/>
      <protection hidden="1"/>
    </xf>
    <xf numFmtId="164" fontId="0" fillId="0" borderId="4" xfId="0" applyBorder="1" applyAlignment="1" applyProtection="1">
      <alignment horizontal="center" vertical="center" wrapText="1"/>
      <protection hidden="1"/>
    </xf>
    <xf numFmtId="164" fontId="1" fillId="0" borderId="0" xfId="0" applyFont="1" applyBorder="1" applyAlignment="1" applyProtection="1">
      <alignment horizontal="center" vertical="center" wrapText="1"/>
      <protection hidden="1"/>
    </xf>
    <xf numFmtId="164" fontId="0" fillId="0" borderId="0" xfId="0" applyBorder="1" applyAlignment="1" applyProtection="1">
      <alignment horizontal="center" vertical="center" wrapText="1"/>
      <protection hidden="1"/>
    </xf>
    <xf numFmtId="165" fontId="0" fillId="0" borderId="15" xfId="0" applyBorder="1" applyAlignment="1" applyProtection="1">
      <alignment horizontal="right" vertical="center"/>
      <protection hidden="1"/>
    </xf>
    <xf numFmtId="164" fontId="1" fillId="0" borderId="5" xfId="0" applyFont="1" applyBorder="1" applyAlignment="1" applyProtection="1">
      <alignment horizontal="center" vertical="center"/>
      <protection hidden="1"/>
    </xf>
    <xf numFmtId="164" fontId="0" fillId="0" borderId="4" xfId="0" applyFont="1" applyBorder="1" applyAlignment="1" applyProtection="1">
      <alignment vertical="center" wrapText="1"/>
      <protection hidden="1"/>
    </xf>
    <xf numFmtId="164" fontId="0" fillId="0" borderId="1" xfId="0" applyBorder="1" applyAlignment="1" applyProtection="1">
      <alignment horizontal="center" vertical="center"/>
      <protection hidden="1"/>
    </xf>
    <xf numFmtId="164" fontId="1" fillId="0" borderId="2" xfId="0" applyFont="1" applyBorder="1" applyAlignment="1" applyProtection="1">
      <alignment horizontal="center" vertical="center" wrapText="1"/>
      <protection hidden="1"/>
    </xf>
    <xf numFmtId="164" fontId="1" fillId="0" borderId="1" xfId="0" applyFont="1" applyBorder="1" applyAlignment="1" applyProtection="1">
      <alignment horizontal="center" vertical="center" wrapText="1"/>
      <protection hidden="1"/>
    </xf>
    <xf numFmtId="165" fontId="1" fillId="0" borderId="9" xfId="0" applyFont="1" applyBorder="1" applyAlignment="1" applyProtection="1">
      <alignment horizontal="right" vertical="center" wrapText="1"/>
      <protection hidden="1"/>
    </xf>
    <xf numFmtId="164" fontId="0" fillId="0" borderId="5" xfId="0" applyFont="1" applyBorder="1" applyAlignment="1" applyProtection="1">
      <alignment wrapText="1"/>
      <protection hidden="1"/>
    </xf>
    <xf numFmtId="164" fontId="0" fillId="0" borderId="9" xfId="0" applyBorder="1" applyAlignment="1" applyProtection="1">
      <alignment horizontal="center" vertical="center" wrapText="1"/>
      <protection hidden="1"/>
    </xf>
    <xf numFmtId="164" fontId="5" fillId="0" borderId="5" xfId="0" applyFont="1" applyBorder="1" applyAlignment="1" applyProtection="1">
      <alignment/>
      <protection hidden="1"/>
    </xf>
    <xf numFmtId="164" fontId="1" fillId="0" borderId="9" xfId="0" applyFont="1" applyBorder="1" applyAlignment="1" applyProtection="1">
      <alignment horizontal="center" vertical="center" wrapText="1"/>
      <protection hidden="1"/>
    </xf>
    <xf numFmtId="164" fontId="0" fillId="0" borderId="5" xfId="0" applyFont="1" applyBorder="1" applyAlignment="1" applyProtection="1">
      <alignment/>
      <protection hidden="1"/>
    </xf>
    <xf numFmtId="164" fontId="0" fillId="0" borderId="9" xfId="0" applyBorder="1" applyAlignment="1" applyProtection="1">
      <alignment horizontal="center"/>
      <protection hidden="1"/>
    </xf>
    <xf numFmtId="164" fontId="1" fillId="0" borderId="9" xfId="0" applyFont="1" applyBorder="1" applyAlignment="1" applyProtection="1">
      <alignment horizontal="center"/>
      <protection hidden="1"/>
    </xf>
    <xf numFmtId="164" fontId="0" fillId="0" borderId="9" xfId="0" applyBorder="1" applyAlignment="1" applyProtection="1">
      <alignment/>
      <protection hidden="1"/>
    </xf>
    <xf numFmtId="165" fontId="0" fillId="0" borderId="9" xfId="0" applyBorder="1" applyAlignment="1" applyProtection="1">
      <alignment/>
      <protection hidden="1"/>
    </xf>
    <xf numFmtId="164" fontId="6" fillId="0" borderId="13" xfId="0" applyFont="1" applyBorder="1" applyAlignment="1" applyProtection="1">
      <alignment/>
      <protection hidden="1"/>
    </xf>
    <xf numFmtId="164" fontId="7" fillId="0" borderId="5" xfId="0" applyFont="1" applyBorder="1" applyAlignment="1" applyProtection="1">
      <alignment horizontal="left" vertical="center"/>
      <protection hidden="1"/>
    </xf>
    <xf numFmtId="165" fontId="7" fillId="0" borderId="3" xfId="0" applyFont="1" applyBorder="1" applyAlignment="1" applyProtection="1">
      <alignment horizontal="center" vertical="center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3"/>
  <sheetViews>
    <sheetView tabSelected="1" view="pageBreakPreview" zoomScaleSheetLayoutView="100" workbookViewId="0" topLeftCell="A1">
      <selection activeCell="D108" sqref="D108"/>
    </sheetView>
  </sheetViews>
  <sheetFormatPr defaultColWidth="9.140625" defaultRowHeight="12.75"/>
  <cols>
    <col min="1" max="1" width="47.7109375" style="0" customWidth="1"/>
    <col min="2" max="2" width="7.28125" style="0" customWidth="1"/>
    <col min="3" max="3" width="9.8515625" style="1" customWidth="1"/>
    <col min="4" max="4" width="13.7109375" style="2" customWidth="1"/>
    <col min="5" max="5" width="13.140625" style="0" customWidth="1"/>
    <col min="6" max="6" width="8.421875" style="0" customWidth="1"/>
    <col min="7" max="7" width="13.28125" style="0" customWidth="1"/>
    <col min="8" max="1025" width="8.421875" style="0" customWidth="1"/>
  </cols>
  <sheetData>
    <row r="1" spans="1:5" ht="29.85" customHeight="1">
      <c r="A1" s="3" t="s">
        <v>0</v>
      </c>
      <c r="B1" s="3"/>
      <c r="C1" s="3"/>
      <c r="D1" s="3"/>
      <c r="E1" s="3"/>
    </row>
    <row r="2" spans="1:5" ht="17.15" customHeight="1">
      <c r="A2" s="4" t="s">
        <v>1</v>
      </c>
      <c r="B2" s="4"/>
      <c r="C2" s="4"/>
      <c r="D2" s="4"/>
      <c r="E2" s="4"/>
    </row>
    <row r="3" ht="99.25" customHeight="1">
      <c r="A3" s="5"/>
    </row>
    <row r="4" spans="1:5" ht="53.7" customHeight="1">
      <c r="A4" s="6" t="s">
        <v>2</v>
      </c>
      <c r="B4" s="7" t="s">
        <v>3</v>
      </c>
      <c r="C4" s="7"/>
      <c r="D4" s="8" t="s">
        <v>4</v>
      </c>
      <c r="E4" s="9" t="s">
        <v>5</v>
      </c>
    </row>
    <row r="5" spans="1:5" ht="12.8" customHeight="1">
      <c r="A5" s="10" t="s">
        <v>6</v>
      </c>
      <c r="B5" s="11">
        <v>300</v>
      </c>
      <c r="C5" s="12" t="s">
        <v>7</v>
      </c>
      <c r="D5" s="13"/>
      <c r="E5" s="14">
        <f>B5*D5</f>
        <v>0</v>
      </c>
    </row>
    <row r="6" spans="1:5" ht="12.8">
      <c r="A6" s="15" t="s">
        <v>8</v>
      </c>
      <c r="B6" s="11"/>
      <c r="C6" s="12"/>
      <c r="D6" s="13"/>
      <c r="E6" s="14"/>
    </row>
    <row r="7" spans="1:5" ht="75.35" customHeight="1">
      <c r="A7" s="16" t="s">
        <v>9</v>
      </c>
      <c r="B7" s="17">
        <v>30000</v>
      </c>
      <c r="C7" s="18" t="s">
        <v>10</v>
      </c>
      <c r="D7" s="19"/>
      <c r="E7" s="14">
        <f>B7*D7</f>
        <v>0</v>
      </c>
    </row>
    <row r="8" spans="1:5" ht="12.8">
      <c r="A8" s="15" t="s">
        <v>11</v>
      </c>
      <c r="B8" s="20"/>
      <c r="C8" s="21"/>
      <c r="D8" s="22"/>
      <c r="E8" s="14">
        <f>B9*D9</f>
        <v>0</v>
      </c>
    </row>
    <row r="9" spans="1:5" ht="49.25" customHeight="1">
      <c r="A9" s="23" t="s">
        <v>12</v>
      </c>
      <c r="B9" s="24">
        <v>8000</v>
      </c>
      <c r="C9" s="25" t="s">
        <v>13</v>
      </c>
      <c r="D9" s="26"/>
      <c r="E9" s="14"/>
    </row>
    <row r="10" ht="12.8">
      <c r="C10" s="6"/>
    </row>
    <row r="11" spans="1:5" ht="23.85" customHeight="1">
      <c r="A11" s="27" t="s">
        <v>14</v>
      </c>
      <c r="B11" s="11">
        <v>10</v>
      </c>
      <c r="C11" s="12" t="s">
        <v>7</v>
      </c>
      <c r="D11" s="28"/>
      <c r="E11" s="14">
        <f>B11*D11</f>
        <v>0</v>
      </c>
    </row>
    <row r="12" spans="1:5" ht="12.8">
      <c r="A12" s="15" t="s">
        <v>8</v>
      </c>
      <c r="B12" s="11"/>
      <c r="C12" s="12"/>
      <c r="D12" s="28"/>
      <c r="E12" s="14"/>
    </row>
    <row r="13" spans="1:5" ht="73.85" customHeight="1">
      <c r="A13" s="29" t="s">
        <v>15</v>
      </c>
      <c r="B13" s="30"/>
      <c r="C13" s="30"/>
      <c r="D13" s="31"/>
      <c r="E13" s="32"/>
    </row>
    <row r="14" spans="1:5" ht="12.8">
      <c r="A14" s="15" t="s">
        <v>11</v>
      </c>
      <c r="B14" s="30"/>
      <c r="C14" s="30"/>
      <c r="D14" s="31"/>
      <c r="E14" s="32"/>
    </row>
    <row r="15" spans="1:5" ht="27.6" customHeight="1">
      <c r="A15" s="23" t="s">
        <v>16</v>
      </c>
      <c r="B15" s="30"/>
      <c r="C15" s="30"/>
      <c r="D15" s="31"/>
      <c r="E15" s="32"/>
    </row>
    <row r="16" ht="12.8">
      <c r="C16" s="6"/>
    </row>
    <row r="17" spans="1:5" ht="12.8" customHeight="1">
      <c r="A17" s="10" t="s">
        <v>17</v>
      </c>
      <c r="B17" s="11">
        <v>150</v>
      </c>
      <c r="C17" s="12" t="s">
        <v>7</v>
      </c>
      <c r="D17" s="28"/>
      <c r="E17" s="14">
        <f>B17*D17</f>
        <v>0</v>
      </c>
    </row>
    <row r="18" spans="1:5" ht="12.8">
      <c r="A18" s="15" t="s">
        <v>8</v>
      </c>
      <c r="B18" s="11"/>
      <c r="C18" s="12"/>
      <c r="D18" s="28"/>
      <c r="E18" s="14"/>
    </row>
    <row r="19" spans="1:5" ht="49.25" customHeight="1">
      <c r="A19" s="16" t="s">
        <v>18</v>
      </c>
      <c r="B19" s="17">
        <v>20000</v>
      </c>
      <c r="C19" s="18" t="s">
        <v>10</v>
      </c>
      <c r="D19" s="19"/>
      <c r="E19" s="14">
        <f>B19*D19</f>
        <v>0</v>
      </c>
    </row>
    <row r="20" spans="1:5" ht="12.8">
      <c r="A20" s="15" t="s">
        <v>11</v>
      </c>
      <c r="B20" s="17"/>
      <c r="C20" s="18"/>
      <c r="D20" s="19"/>
      <c r="E20" s="14"/>
    </row>
    <row r="21" spans="1:5" ht="12.8" customHeight="1">
      <c r="A21" s="23" t="s">
        <v>19</v>
      </c>
      <c r="B21" s="17">
        <v>6000</v>
      </c>
      <c r="C21" s="18" t="s">
        <v>13</v>
      </c>
      <c r="D21" s="19"/>
      <c r="E21" s="14">
        <f>B21*D21</f>
        <v>0</v>
      </c>
    </row>
    <row r="22" spans="1:5" ht="12.8">
      <c r="A22" s="23"/>
      <c r="B22" s="17"/>
      <c r="C22" s="18"/>
      <c r="D22" s="19"/>
      <c r="E22" s="14"/>
    </row>
    <row r="23" spans="1:5" ht="49.95" customHeight="1">
      <c r="A23" s="23"/>
      <c r="B23" s="17"/>
      <c r="C23" s="18"/>
      <c r="D23" s="19"/>
      <c r="E23" s="14"/>
    </row>
    <row r="24" spans="2:5" ht="12.8">
      <c r="B24" s="33"/>
      <c r="C24" s="33"/>
      <c r="D24" s="34"/>
      <c r="E24" s="33"/>
    </row>
    <row r="25" spans="1:5" ht="23.85" customHeight="1">
      <c r="A25" s="27" t="s">
        <v>20</v>
      </c>
      <c r="B25" s="11">
        <v>10</v>
      </c>
      <c r="C25" s="12" t="s">
        <v>7</v>
      </c>
      <c r="D25" s="13"/>
      <c r="E25" s="14">
        <f>B25*D25</f>
        <v>0</v>
      </c>
    </row>
    <row r="26" spans="1:5" ht="12.8">
      <c r="A26" s="15" t="s">
        <v>8</v>
      </c>
      <c r="B26" s="11"/>
      <c r="C26" s="12"/>
      <c r="D26" s="13"/>
      <c r="E26" s="14"/>
    </row>
    <row r="27" spans="1:5" ht="60.4" customHeight="1">
      <c r="A27" s="35" t="s">
        <v>21</v>
      </c>
      <c r="B27" s="17"/>
      <c r="C27" s="18"/>
      <c r="D27" s="19"/>
      <c r="E27" s="36"/>
    </row>
    <row r="28" spans="1:5" ht="12.8">
      <c r="A28" s="15" t="s">
        <v>11</v>
      </c>
      <c r="B28" s="17"/>
      <c r="C28" s="18"/>
      <c r="D28" s="19"/>
      <c r="E28" s="36"/>
    </row>
    <row r="29" spans="1:5" ht="12.8" customHeight="1">
      <c r="A29" s="23" t="s">
        <v>22</v>
      </c>
      <c r="B29" s="17"/>
      <c r="C29" s="18"/>
      <c r="D29" s="19"/>
      <c r="E29" s="36"/>
    </row>
    <row r="30" spans="1:5" ht="12.8">
      <c r="A30" s="23"/>
      <c r="B30" s="17"/>
      <c r="C30" s="18"/>
      <c r="D30" s="19"/>
      <c r="E30" s="36"/>
    </row>
    <row r="31" spans="1:5" ht="35.05" customHeight="1">
      <c r="A31" s="23"/>
      <c r="B31" s="17"/>
      <c r="C31" s="18"/>
      <c r="D31" s="19"/>
      <c r="E31" s="36"/>
    </row>
    <row r="32" spans="2:5" ht="12.8">
      <c r="B32" s="33"/>
      <c r="C32" s="33"/>
      <c r="D32" s="34"/>
      <c r="E32" s="33"/>
    </row>
    <row r="33" spans="1:5" ht="12.8" customHeight="1">
      <c r="A33" s="10" t="s">
        <v>23</v>
      </c>
      <c r="B33" s="11">
        <v>10</v>
      </c>
      <c r="C33" s="12" t="s">
        <v>7</v>
      </c>
      <c r="D33" s="13"/>
      <c r="E33" s="37">
        <f>B33*D33</f>
        <v>0</v>
      </c>
    </row>
    <row r="34" spans="1:5" ht="12.8">
      <c r="A34" s="15" t="s">
        <v>8</v>
      </c>
      <c r="B34" s="11"/>
      <c r="C34" s="12"/>
      <c r="D34" s="13"/>
      <c r="E34" s="37"/>
    </row>
    <row r="35" spans="1:5" ht="52.2" customHeight="1">
      <c r="A35" s="16" t="s">
        <v>24</v>
      </c>
      <c r="B35" s="17">
        <v>2500</v>
      </c>
      <c r="C35" s="18" t="s">
        <v>10</v>
      </c>
      <c r="D35" s="19"/>
      <c r="E35" s="37">
        <f>B35*D35</f>
        <v>0</v>
      </c>
    </row>
    <row r="36" spans="1:5" ht="12.8">
      <c r="A36" s="15" t="s">
        <v>11</v>
      </c>
      <c r="B36" s="17"/>
      <c r="C36" s="18"/>
      <c r="D36" s="19"/>
      <c r="E36" s="37"/>
    </row>
    <row r="37" spans="1:5" ht="12.8" customHeight="1">
      <c r="A37" s="23" t="s">
        <v>25</v>
      </c>
      <c r="B37" s="17">
        <v>1000</v>
      </c>
      <c r="C37" s="18" t="s">
        <v>13</v>
      </c>
      <c r="D37" s="19"/>
      <c r="E37" s="37">
        <f>B37*D37</f>
        <v>0</v>
      </c>
    </row>
    <row r="38" spans="1:5" ht="30.55" customHeight="1">
      <c r="A38" s="23"/>
      <c r="B38" s="17"/>
      <c r="C38" s="18"/>
      <c r="D38" s="19"/>
      <c r="E38" s="37"/>
    </row>
    <row r="39" spans="1:5" ht="18.65" customHeight="1">
      <c r="A39" s="23"/>
      <c r="B39" s="17"/>
      <c r="C39" s="18"/>
      <c r="D39" s="19"/>
      <c r="E39" s="37"/>
    </row>
    <row r="40" spans="2:5" ht="12.8">
      <c r="B40" s="33"/>
      <c r="C40" s="33"/>
      <c r="D40" s="34"/>
      <c r="E40" s="33"/>
    </row>
    <row r="41" spans="1:5" ht="23.85" customHeight="1">
      <c r="A41" s="27" t="s">
        <v>26</v>
      </c>
      <c r="B41" s="11">
        <v>20</v>
      </c>
      <c r="C41" s="12" t="s">
        <v>7</v>
      </c>
      <c r="D41" s="13"/>
      <c r="E41" s="37">
        <f>B41*D41</f>
        <v>0</v>
      </c>
    </row>
    <row r="42" spans="1:5" ht="12.8">
      <c r="A42" s="15" t="s">
        <v>8</v>
      </c>
      <c r="B42" s="11"/>
      <c r="C42" s="12"/>
      <c r="D42" s="13"/>
      <c r="E42" s="37"/>
    </row>
    <row r="43" spans="1:5" ht="73.1">
      <c r="A43" s="16" t="s">
        <v>27</v>
      </c>
      <c r="B43" s="17"/>
      <c r="C43" s="18"/>
      <c r="D43" s="19"/>
      <c r="E43" s="38"/>
    </row>
    <row r="44" spans="1:5" ht="12.8">
      <c r="A44" s="15" t="s">
        <v>11</v>
      </c>
      <c r="B44" s="17"/>
      <c r="C44" s="18"/>
      <c r="D44" s="19"/>
      <c r="E44" s="38"/>
    </row>
    <row r="45" spans="1:5" ht="12.8" customHeight="1">
      <c r="A45" s="23" t="s">
        <v>28</v>
      </c>
      <c r="B45" s="17"/>
      <c r="C45" s="18"/>
      <c r="D45" s="19"/>
      <c r="E45" s="38"/>
    </row>
    <row r="46" spans="1:5" ht="12.8">
      <c r="A46" s="23"/>
      <c r="B46" s="17"/>
      <c r="C46" s="18"/>
      <c r="D46" s="19"/>
      <c r="E46" s="38"/>
    </row>
    <row r="47" spans="1:9" ht="35.05" customHeight="1">
      <c r="A47" s="23"/>
      <c r="B47" s="17"/>
      <c r="C47" s="18"/>
      <c r="D47" s="19"/>
      <c r="E47" s="38"/>
      <c r="G47" s="6"/>
      <c r="I47" s="6"/>
    </row>
    <row r="48" spans="2:5" ht="12.8">
      <c r="B48" s="33"/>
      <c r="C48" s="33"/>
      <c r="D48" s="34"/>
      <c r="E48" s="33"/>
    </row>
    <row r="49" spans="1:5" ht="12.8" customHeight="1">
      <c r="A49" s="10" t="s">
        <v>29</v>
      </c>
      <c r="B49" s="11">
        <v>5</v>
      </c>
      <c r="C49" s="12" t="s">
        <v>7</v>
      </c>
      <c r="D49" s="13"/>
      <c r="E49" s="37">
        <f>B49*D49</f>
        <v>0</v>
      </c>
    </row>
    <row r="50" spans="1:7" ht="12.8">
      <c r="A50" s="15" t="s">
        <v>8</v>
      </c>
      <c r="B50" s="11"/>
      <c r="C50" s="12"/>
      <c r="D50" s="13"/>
      <c r="E50" s="37"/>
      <c r="G50" s="6"/>
    </row>
    <row r="51" spans="1:7" ht="46.25" customHeight="1">
      <c r="A51" s="16" t="s">
        <v>30</v>
      </c>
      <c r="B51" s="17">
        <v>1500</v>
      </c>
      <c r="C51" s="18" t="s">
        <v>10</v>
      </c>
      <c r="D51" s="19"/>
      <c r="E51" s="37">
        <f>B51*D51</f>
        <v>0</v>
      </c>
      <c r="G51" s="6"/>
    </row>
    <row r="52" spans="1:7" ht="12.8">
      <c r="A52" s="15" t="s">
        <v>11</v>
      </c>
      <c r="B52" s="17"/>
      <c r="C52" s="18"/>
      <c r="D52" s="19"/>
      <c r="E52" s="37"/>
      <c r="G52" s="6"/>
    </row>
    <row r="53" spans="1:7" ht="12.8" customHeight="1">
      <c r="A53" s="23" t="s">
        <v>31</v>
      </c>
      <c r="B53" s="17">
        <v>500</v>
      </c>
      <c r="C53" s="18" t="s">
        <v>13</v>
      </c>
      <c r="D53" s="19"/>
      <c r="E53" s="39">
        <f>B53*D53</f>
        <v>0</v>
      </c>
      <c r="G53" s="6"/>
    </row>
    <row r="54" spans="1:7" ht="12.8">
      <c r="A54" s="23"/>
      <c r="B54" s="17"/>
      <c r="C54" s="18"/>
      <c r="D54" s="19"/>
      <c r="E54" s="39"/>
      <c r="G54" s="6"/>
    </row>
    <row r="55" spans="1:7" ht="33.55" customHeight="1">
      <c r="A55" s="23"/>
      <c r="B55" s="17"/>
      <c r="C55" s="18"/>
      <c r="D55" s="19"/>
      <c r="E55" s="39"/>
      <c r="G55" s="6"/>
    </row>
    <row r="56" spans="2:7" ht="16.15" customHeight="1">
      <c r="B56" s="33"/>
      <c r="C56" s="33"/>
      <c r="D56" s="34"/>
      <c r="E56" s="33"/>
      <c r="G56" s="6"/>
    </row>
    <row r="57" spans="1:7" ht="23.85" customHeight="1">
      <c r="A57" s="27" t="s">
        <v>32</v>
      </c>
      <c r="B57" s="11">
        <v>5</v>
      </c>
      <c r="C57" s="12" t="s">
        <v>7</v>
      </c>
      <c r="D57" s="13"/>
      <c r="E57" s="37">
        <f>B57*D57</f>
        <v>0</v>
      </c>
      <c r="G57" s="6"/>
    </row>
    <row r="58" spans="1:7" ht="12.8">
      <c r="A58" s="15" t="s">
        <v>8</v>
      </c>
      <c r="B58" s="11"/>
      <c r="C58" s="12"/>
      <c r="D58" s="13"/>
      <c r="E58" s="37"/>
      <c r="G58" s="6"/>
    </row>
    <row r="59" spans="1:7" ht="73.1">
      <c r="A59" s="16" t="s">
        <v>33</v>
      </c>
      <c r="B59" s="17"/>
      <c r="C59" s="18"/>
      <c r="D59" s="19"/>
      <c r="E59" s="38"/>
      <c r="G59" s="6"/>
    </row>
    <row r="60" spans="1:7" ht="12.8">
      <c r="A60" s="15" t="s">
        <v>11</v>
      </c>
      <c r="B60" s="17"/>
      <c r="C60" s="18"/>
      <c r="D60" s="19"/>
      <c r="E60" s="38"/>
      <c r="G60" s="6"/>
    </row>
    <row r="61" spans="1:7" ht="12.8" customHeight="1">
      <c r="A61" s="23" t="s">
        <v>34</v>
      </c>
      <c r="B61" s="17"/>
      <c r="C61" s="18"/>
      <c r="D61" s="19"/>
      <c r="E61" s="38"/>
      <c r="G61" s="6"/>
    </row>
    <row r="62" spans="1:7" ht="12.8">
      <c r="A62" s="23"/>
      <c r="B62" s="17"/>
      <c r="C62" s="18"/>
      <c r="D62" s="19"/>
      <c r="E62" s="38"/>
      <c r="G62" s="6"/>
    </row>
    <row r="63" spans="1:7" ht="35.8" customHeight="1">
      <c r="A63" s="23"/>
      <c r="B63" s="17"/>
      <c r="C63" s="18"/>
      <c r="D63" s="19"/>
      <c r="E63" s="38"/>
      <c r="G63" s="6"/>
    </row>
    <row r="64" spans="2:7" ht="12.8">
      <c r="B64" s="33"/>
      <c r="C64" s="33"/>
      <c r="D64" s="34"/>
      <c r="E64" s="33"/>
      <c r="G64" s="6"/>
    </row>
    <row r="65" spans="1:7" ht="12.8">
      <c r="A65" s="40" t="s">
        <v>35</v>
      </c>
      <c r="B65" s="41" t="s">
        <v>36</v>
      </c>
      <c r="C65" s="42"/>
      <c r="D65" s="43"/>
      <c r="E65" s="44"/>
      <c r="G65" s="6"/>
    </row>
    <row r="66" spans="1:7" ht="12.8">
      <c r="A66" s="45" t="s">
        <v>8</v>
      </c>
      <c r="B66" s="33"/>
      <c r="C66" s="33"/>
      <c r="D66" s="46"/>
      <c r="E66" s="44"/>
      <c r="G66" s="6"/>
    </row>
    <row r="67" spans="1:7" ht="14.9" customHeight="1">
      <c r="A67" s="47" t="s">
        <v>37</v>
      </c>
      <c r="B67" s="33"/>
      <c r="C67" s="33"/>
      <c r="D67" s="46"/>
      <c r="E67" s="44"/>
      <c r="G67" s="6"/>
    </row>
    <row r="68" spans="1:7" ht="19.4" customHeight="1">
      <c r="A68" s="45" t="s">
        <v>11</v>
      </c>
      <c r="B68" s="33"/>
      <c r="C68" s="33"/>
      <c r="D68" s="46"/>
      <c r="E68" s="44"/>
      <c r="G68" s="6"/>
    </row>
    <row r="69" spans="1:7" ht="12.8">
      <c r="A69" s="47" t="s">
        <v>38</v>
      </c>
      <c r="B69" s="33"/>
      <c r="C69" s="33"/>
      <c r="D69" s="46"/>
      <c r="E69" s="44"/>
      <c r="G69" s="6"/>
    </row>
    <row r="70" spans="1:7" ht="23.85" customHeight="1">
      <c r="A70" s="47" t="s">
        <v>39</v>
      </c>
      <c r="B70" s="48">
        <v>10</v>
      </c>
      <c r="C70" s="49" t="s">
        <v>7</v>
      </c>
      <c r="D70" s="50"/>
      <c r="E70" s="39">
        <f>B70*D70</f>
        <v>0</v>
      </c>
      <c r="G70" s="6"/>
    </row>
    <row r="71" spans="1:7" ht="21.6" customHeight="1">
      <c r="A71" s="47" t="s">
        <v>40</v>
      </c>
      <c r="B71" s="48">
        <v>50</v>
      </c>
      <c r="C71" s="49" t="s">
        <v>7</v>
      </c>
      <c r="D71" s="50"/>
      <c r="E71" s="39">
        <f>B71*D71</f>
        <v>0</v>
      </c>
      <c r="G71" s="6"/>
    </row>
    <row r="72" spans="1:7" ht="21.6" customHeight="1">
      <c r="A72" s="51" t="s">
        <v>41</v>
      </c>
      <c r="B72" s="52">
        <v>5</v>
      </c>
      <c r="C72" s="53" t="s">
        <v>7</v>
      </c>
      <c r="D72" s="54"/>
      <c r="E72" s="39">
        <f>B72*D72</f>
        <v>0</v>
      </c>
      <c r="G72" s="6"/>
    </row>
    <row r="73" spans="1:7" ht="12.8">
      <c r="A73" s="6"/>
      <c r="B73" s="6"/>
      <c r="D73" s="55"/>
      <c r="E73" s="6"/>
      <c r="G73" s="6"/>
    </row>
    <row r="74" spans="1:7" ht="12.8">
      <c r="A74" s="10" t="s">
        <v>42</v>
      </c>
      <c r="B74" s="38">
        <v>2</v>
      </c>
      <c r="C74" s="56" t="s">
        <v>7</v>
      </c>
      <c r="D74" s="57"/>
      <c r="E74" s="58">
        <f>B74*D74</f>
        <v>0</v>
      </c>
      <c r="G74" s="6"/>
    </row>
    <row r="75" spans="1:7" ht="12.8">
      <c r="A75" s="15" t="s">
        <v>8</v>
      </c>
      <c r="B75" s="38"/>
      <c r="C75" s="56"/>
      <c r="D75" s="57"/>
      <c r="E75" s="58"/>
      <c r="G75" s="6"/>
    </row>
    <row r="76" spans="1:7" ht="25.35">
      <c r="A76" s="23" t="s">
        <v>43</v>
      </c>
      <c r="B76" s="38"/>
      <c r="C76" s="56"/>
      <c r="D76" s="57"/>
      <c r="E76" s="58"/>
      <c r="G76" s="6"/>
    </row>
    <row r="77" spans="1:7" ht="7.5" customHeight="1">
      <c r="A77" s="59"/>
      <c r="B77" s="6"/>
      <c r="D77" s="55"/>
      <c r="E77" s="6"/>
      <c r="G77" s="6"/>
    </row>
    <row r="78" spans="1:7" ht="12.8">
      <c r="A78" s="60" t="s">
        <v>44</v>
      </c>
      <c r="B78" s="61"/>
      <c r="C78" s="61"/>
      <c r="D78" s="62"/>
      <c r="E78" s="63">
        <f>SUM(E5:E76)</f>
        <v>0</v>
      </c>
      <c r="G78" s="6"/>
    </row>
    <row r="79" spans="1:7" ht="12.8">
      <c r="A79" s="6"/>
      <c r="B79" s="6"/>
      <c r="D79" s="55"/>
      <c r="E79" s="6"/>
      <c r="G79" s="6"/>
    </row>
    <row r="80" spans="1:7" ht="24.6" customHeight="1">
      <c r="A80" s="27" t="s">
        <v>45</v>
      </c>
      <c r="B80" s="64"/>
      <c r="C80" s="65"/>
      <c r="D80" s="66"/>
      <c r="E80" s="67"/>
      <c r="G80" s="6"/>
    </row>
    <row r="81" spans="1:7" ht="12.8">
      <c r="A81" s="15"/>
      <c r="B81" s="68" t="s">
        <v>46</v>
      </c>
      <c r="C81" s="68"/>
      <c r="D81" s="68"/>
      <c r="E81" s="36"/>
      <c r="G81" s="6"/>
    </row>
    <row r="82" spans="1:7" ht="25.35">
      <c r="A82" s="69" t="s">
        <v>47</v>
      </c>
      <c r="B82" s="70"/>
      <c r="C82" s="70"/>
      <c r="D82" s="70"/>
      <c r="E82" s="39">
        <f>B82</f>
        <v>0</v>
      </c>
      <c r="G82" s="6"/>
    </row>
    <row r="83" spans="1:7" ht="12.8">
      <c r="A83" s="15" t="s">
        <v>48</v>
      </c>
      <c r="B83" s="70"/>
      <c r="C83" s="70"/>
      <c r="D83" s="70"/>
      <c r="E83" s="39">
        <f>B83</f>
        <v>0</v>
      </c>
      <c r="G83" s="6"/>
    </row>
    <row r="84" spans="1:7" ht="12.8">
      <c r="A84" s="15" t="s">
        <v>49</v>
      </c>
      <c r="B84" s="70"/>
      <c r="C84" s="70"/>
      <c r="D84" s="70"/>
      <c r="E84" s="39">
        <f>B84</f>
        <v>0</v>
      </c>
      <c r="G84" s="6"/>
    </row>
    <row r="85" spans="1:7" ht="12.8">
      <c r="A85" s="15" t="s">
        <v>50</v>
      </c>
      <c r="B85" s="70"/>
      <c r="C85" s="70"/>
      <c r="D85" s="70"/>
      <c r="E85" s="39">
        <f>B85</f>
        <v>0</v>
      </c>
      <c r="G85" s="6"/>
    </row>
    <row r="86" spans="1:7" ht="12.8">
      <c r="A86" s="15" t="s">
        <v>51</v>
      </c>
      <c r="B86" s="70"/>
      <c r="C86" s="70"/>
      <c r="D86" s="70"/>
      <c r="E86" s="39">
        <f>B86</f>
        <v>0</v>
      </c>
      <c r="G86" s="6"/>
    </row>
    <row r="87" spans="1:7" ht="12.8">
      <c r="A87" s="15" t="s">
        <v>52</v>
      </c>
      <c r="B87" s="70"/>
      <c r="C87" s="70"/>
      <c r="D87" s="70"/>
      <c r="E87" s="39">
        <f>B87</f>
        <v>0</v>
      </c>
      <c r="G87" s="6"/>
    </row>
    <row r="88" spans="1:7" ht="12.8">
      <c r="A88" s="15" t="s">
        <v>53</v>
      </c>
      <c r="B88" s="70"/>
      <c r="C88" s="70"/>
      <c r="D88" s="70"/>
      <c r="E88" s="39">
        <f>B88</f>
        <v>0</v>
      </c>
      <c r="G88" s="6"/>
    </row>
    <row r="89" spans="1:7" ht="12.8">
      <c r="A89" s="15" t="s">
        <v>54</v>
      </c>
      <c r="B89" s="70"/>
      <c r="C89" s="70"/>
      <c r="D89" s="70"/>
      <c r="E89" s="39">
        <f>B89</f>
        <v>0</v>
      </c>
      <c r="G89" s="6"/>
    </row>
    <row r="90" spans="1:7" ht="12.8">
      <c r="A90" s="15"/>
      <c r="B90" s="70"/>
      <c r="C90" s="71"/>
      <c r="D90" s="13"/>
      <c r="E90" s="44"/>
      <c r="G90" s="6"/>
    </row>
    <row r="91" spans="1:7" ht="12.8" customHeight="1">
      <c r="A91" s="15"/>
      <c r="B91" s="72" t="s">
        <v>55</v>
      </c>
      <c r="C91" s="12" t="s">
        <v>10</v>
      </c>
      <c r="D91" s="71" t="s">
        <v>56</v>
      </c>
      <c r="E91" s="73" t="s">
        <v>57</v>
      </c>
      <c r="G91" s="6"/>
    </row>
    <row r="92" spans="1:7" ht="25.35" customHeight="1">
      <c r="A92" s="15"/>
      <c r="B92" s="72"/>
      <c r="C92" s="12"/>
      <c r="D92" s="71"/>
      <c r="E92" s="73"/>
      <c r="G92" s="6"/>
    </row>
    <row r="93" spans="1:7" ht="13.4">
      <c r="A93" s="74" t="s">
        <v>58</v>
      </c>
      <c r="B93" s="75">
        <f>1000+8</f>
        <v>1008</v>
      </c>
      <c r="C93" s="18">
        <f>3314+17</f>
        <v>3331</v>
      </c>
      <c r="D93" s="19"/>
      <c r="E93" s="37">
        <f>C93*D93</f>
        <v>0</v>
      </c>
      <c r="G93" s="6"/>
    </row>
    <row r="94" spans="1:7" ht="13.4">
      <c r="A94" s="76" t="s">
        <v>59</v>
      </c>
      <c r="B94" s="75">
        <f>175+7+8</f>
        <v>190</v>
      </c>
      <c r="C94" s="18">
        <f>744+14+20</f>
        <v>778</v>
      </c>
      <c r="D94" s="19"/>
      <c r="E94" s="39">
        <f>C94*D94</f>
        <v>0</v>
      </c>
      <c r="G94" s="6"/>
    </row>
    <row r="95" spans="1:7" ht="13.4">
      <c r="A95" s="74" t="s">
        <v>60</v>
      </c>
      <c r="B95" s="75">
        <v>778</v>
      </c>
      <c r="C95" s="18">
        <f>1858+27+16</f>
        <v>1901</v>
      </c>
      <c r="D95" s="19"/>
      <c r="E95" s="39">
        <f>C95*D95</f>
        <v>0</v>
      </c>
      <c r="G95" s="6"/>
    </row>
    <row r="96" spans="1:7" ht="13.4">
      <c r="A96" s="74" t="s">
        <v>61</v>
      </c>
      <c r="B96" s="38">
        <v>7</v>
      </c>
      <c r="C96" s="12">
        <v>40</v>
      </c>
      <c r="D96" s="13"/>
      <c r="E96" s="37">
        <f>C96*D96</f>
        <v>0</v>
      </c>
      <c r="G96" s="6"/>
    </row>
    <row r="97" spans="1:7" ht="12.8">
      <c r="A97" s="76" t="s">
        <v>62</v>
      </c>
      <c r="B97" s="38">
        <v>1</v>
      </c>
      <c r="C97" s="77">
        <v>3</v>
      </c>
      <c r="D97" s="13"/>
      <c r="E97" s="39">
        <f>C97*D97</f>
        <v>0</v>
      </c>
      <c r="G97" s="6"/>
    </row>
    <row r="98" spans="1:7" ht="13.4">
      <c r="A98" s="76" t="s">
        <v>63</v>
      </c>
      <c r="B98" s="75">
        <f>64+1</f>
        <v>65</v>
      </c>
      <c r="C98" s="18">
        <f>222+7</f>
        <v>229</v>
      </c>
      <c r="D98" s="19"/>
      <c r="E98" s="39">
        <f>C98*D98</f>
        <v>0</v>
      </c>
      <c r="G98" s="6"/>
    </row>
    <row r="99" spans="1:7" ht="12.8" hidden="1">
      <c r="A99" s="78" t="s">
        <v>64</v>
      </c>
      <c r="B99" s="79">
        <v>1</v>
      </c>
      <c r="C99" s="80">
        <v>2</v>
      </c>
      <c r="D99" s="81"/>
      <c r="E99" s="82">
        <f>C99*D99</f>
        <v>0</v>
      </c>
      <c r="G99" s="6"/>
    </row>
    <row r="100" spans="1:5" ht="12.8">
      <c r="A100" s="60" t="s">
        <v>65</v>
      </c>
      <c r="B100" s="61"/>
      <c r="C100" s="83"/>
      <c r="D100" s="62"/>
      <c r="E100" s="63">
        <f>E82+E83+E84+E85+E86+E87+E88+E89+E93+E94+E95+E96+E97+E98</f>
        <v>0</v>
      </c>
    </row>
    <row r="101" ht="12.8"/>
    <row r="102" ht="12.8" hidden="1"/>
    <row r="103" spans="1:5" ht="27.6" customHeight="1">
      <c r="A103" s="84" t="s">
        <v>66</v>
      </c>
      <c r="B103" s="84"/>
      <c r="C103" s="84"/>
      <c r="D103" s="85">
        <f>E100+E78</f>
        <v>0</v>
      </c>
      <c r="E103" s="85"/>
    </row>
  </sheetData>
  <sheetProtection password="D512" sheet="1" objects="1" scenarios="1"/>
  <mergeCells count="101">
    <mergeCell ref="A1:E1"/>
    <mergeCell ref="A2:E2"/>
    <mergeCell ref="B4:C4"/>
    <mergeCell ref="B5:B6"/>
    <mergeCell ref="C5:C6"/>
    <mergeCell ref="D5:D6"/>
    <mergeCell ref="E5:E6"/>
    <mergeCell ref="E8:E9"/>
    <mergeCell ref="B11:B12"/>
    <mergeCell ref="C11:C12"/>
    <mergeCell ref="D11:D12"/>
    <mergeCell ref="E11:E12"/>
    <mergeCell ref="B13:C15"/>
    <mergeCell ref="D13:D15"/>
    <mergeCell ref="E13:E15"/>
    <mergeCell ref="B17:B18"/>
    <mergeCell ref="C17:C18"/>
    <mergeCell ref="D17:D18"/>
    <mergeCell ref="E17:E18"/>
    <mergeCell ref="B19:B20"/>
    <mergeCell ref="C19:C20"/>
    <mergeCell ref="D19:D20"/>
    <mergeCell ref="E19:E20"/>
    <mergeCell ref="A21:A23"/>
    <mergeCell ref="B21:B23"/>
    <mergeCell ref="C21:C23"/>
    <mergeCell ref="D21:D23"/>
    <mergeCell ref="E21:E23"/>
    <mergeCell ref="B25:B26"/>
    <mergeCell ref="C25:C26"/>
    <mergeCell ref="D25:D26"/>
    <mergeCell ref="E25:E26"/>
    <mergeCell ref="B27:B31"/>
    <mergeCell ref="C27:C31"/>
    <mergeCell ref="D27:D31"/>
    <mergeCell ref="E27:E31"/>
    <mergeCell ref="A29:A31"/>
    <mergeCell ref="B33:B34"/>
    <mergeCell ref="C33:C34"/>
    <mergeCell ref="D33:D34"/>
    <mergeCell ref="E33:E34"/>
    <mergeCell ref="B35:B36"/>
    <mergeCell ref="C35:C36"/>
    <mergeCell ref="D35:D36"/>
    <mergeCell ref="E35:E36"/>
    <mergeCell ref="A37:A39"/>
    <mergeCell ref="B37:B39"/>
    <mergeCell ref="C37:C39"/>
    <mergeCell ref="D37:D39"/>
    <mergeCell ref="E37:E39"/>
    <mergeCell ref="B41:B42"/>
    <mergeCell ref="C41:C42"/>
    <mergeCell ref="D41:D42"/>
    <mergeCell ref="E41:E42"/>
    <mergeCell ref="B43:B47"/>
    <mergeCell ref="C43:C47"/>
    <mergeCell ref="D43:D47"/>
    <mergeCell ref="E43:E47"/>
    <mergeCell ref="A45:A47"/>
    <mergeCell ref="B49:B50"/>
    <mergeCell ref="C49:C50"/>
    <mergeCell ref="D49:D50"/>
    <mergeCell ref="E49:E50"/>
    <mergeCell ref="B51:B52"/>
    <mergeCell ref="C51:C52"/>
    <mergeCell ref="D51:D52"/>
    <mergeCell ref="E51:E52"/>
    <mergeCell ref="A53:A55"/>
    <mergeCell ref="B53:B55"/>
    <mergeCell ref="C53:C55"/>
    <mergeCell ref="D53:D55"/>
    <mergeCell ref="E53:E55"/>
    <mergeCell ref="B57:B58"/>
    <mergeCell ref="C57:C58"/>
    <mergeCell ref="D57:D58"/>
    <mergeCell ref="E57:E58"/>
    <mergeCell ref="B59:B63"/>
    <mergeCell ref="C59:C63"/>
    <mergeCell ref="D59:D63"/>
    <mergeCell ref="E59:E63"/>
    <mergeCell ref="A61:A63"/>
    <mergeCell ref="E65:E69"/>
    <mergeCell ref="B74:B76"/>
    <mergeCell ref="C74:C76"/>
    <mergeCell ref="D74:D76"/>
    <mergeCell ref="E74:E76"/>
    <mergeCell ref="B81:D81"/>
    <mergeCell ref="B82:D82"/>
    <mergeCell ref="B83:D83"/>
    <mergeCell ref="B84:D84"/>
    <mergeCell ref="B85:D85"/>
    <mergeCell ref="B86:D86"/>
    <mergeCell ref="B87:D87"/>
    <mergeCell ref="B88:D88"/>
    <mergeCell ref="B89:D89"/>
    <mergeCell ref="B91:B92"/>
    <mergeCell ref="C91:C92"/>
    <mergeCell ref="D91:D92"/>
    <mergeCell ref="E91:E92"/>
    <mergeCell ref="A103:C103"/>
    <mergeCell ref="D103:E103"/>
  </mergeCells>
  <printOptions horizontalCentered="1"/>
  <pageMargins left="0.567361111111111" right="0.195138888888889" top="0.565277777777778" bottom="0.788888888888889" header="0.511805555555555" footer="0.523611111111111"/>
  <pageSetup firstPageNumber="1" useFirstPageNumber="1" horizontalDpi="300" verticalDpi="300" orientation="portrait" paperSize="9" copies="1"/>
  <headerFooter>
    <oddFooter>&amp;R&amp;"Times New Roman,obyčejné"&amp;12Strana &amp;P</oddFooter>
  </headerFooter>
  <rowBreaks count="2" manualBreakCount="2">
    <brk id="24" max="16383" man="1"/>
    <brk id="5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LibreOffice/5.0.4.2$Windows_x86 LibreOffice_project/2b9802c1994aa0b7dc6079e128979269cf95bc78</Application>
  <DocSecurity>0</DocSecurity>
  <Template/>
  <Manager/>
  <Company/>
  <TotalTime>16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2016-01-27T10:14:23Z</cp:lastPrinted>
  <dcterms:created xsi:type="dcterms:W3CDTF">2016-01-05T21:14:10Z</dcterms:created>
  <dcterms:modified xsi:type="dcterms:W3CDTF">2016-01-27T15:08:40Z</dcterms:modified>
  <cp:category/>
  <cp:version/>
  <cp:contentType/>
  <cp:contentStatus/>
  <cp:revision>118</cp:revision>
</cp:coreProperties>
</file>